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367" activeTab="0"/>
  </bookViews>
  <sheets>
    <sheet name="Жим лёжа" sheetId="1" r:id="rId1"/>
    <sheet name="Народный и Русский жим" sheetId="2" r:id="rId2"/>
    <sheet name="Становая тяга" sheetId="3" r:id="rId3"/>
    <sheet name="ЖД и СД" sheetId="4" r:id="rId4"/>
    <sheet name="Пауэрспорт и Армлифтинг" sheetId="5" r:id="rId5"/>
  </sheets>
  <definedNames>
    <definedName name="_xlnm.Print_Area" localSheetId="3">'ЖД и СД'!$A$2:$X$8</definedName>
    <definedName name="_xlnm.Print_Area" localSheetId="0">'Жим лёжа'!$A$2:$R$11</definedName>
    <definedName name="_xlnm.Print_Area" localSheetId="1">'Народный и Русский жим'!$A$2:$P$26</definedName>
    <definedName name="_xlnm.Print_Area" localSheetId="4">'Пауэрспорт и Армлифтинг'!$A$2:$Z$16</definedName>
    <definedName name="_xlnm.Print_Area" localSheetId="2">'Становая тяга'!$A$2:$R$9</definedName>
  </definedNames>
  <calcPr fullCalcOnLoad="1"/>
</workbook>
</file>

<file path=xl/sharedStrings.xml><?xml version="1.0" encoding="utf-8"?>
<sst xmlns="http://schemas.openxmlformats.org/spreadsheetml/2006/main" count="717" uniqueCount="156">
  <si>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</si>
  <si>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</si>
  <si>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</si>
  <si>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</si>
  <si>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</si>
  <si>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</si>
  <si>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</si>
  <si>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</si>
  <si>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</si>
  <si>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</si>
  <si>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Регион</t>
  </si>
  <si>
    <t>СУММА</t>
  </si>
  <si>
    <t>СТАНОВАЯ ТЯГА</t>
  </si>
  <si>
    <t>open</t>
  </si>
  <si>
    <t>Екатеринбург</t>
  </si>
  <si>
    <t>Пермь</t>
  </si>
  <si>
    <t>Верхняя Пышма</t>
  </si>
  <si>
    <t>Асбест</t>
  </si>
  <si>
    <t>Нижний Тагил</t>
  </si>
  <si>
    <t>Повторы</t>
  </si>
  <si>
    <t>ЖИМ СТОЯ</t>
  </si>
  <si>
    <t>ПОДЪЁМ НА БИЦЕПС</t>
  </si>
  <si>
    <t>Команда</t>
  </si>
  <si>
    <t>Кировград</t>
  </si>
  <si>
    <t>Святкин Максим</t>
  </si>
  <si>
    <t>PRO</t>
  </si>
  <si>
    <t>AMT</t>
  </si>
  <si>
    <t>Дивизион</t>
  </si>
  <si>
    <t>ДК</t>
  </si>
  <si>
    <t>RAW</t>
  </si>
  <si>
    <t>RAW+</t>
  </si>
  <si>
    <t>MIL</t>
  </si>
  <si>
    <t>Агапов Дмитрий</t>
  </si>
  <si>
    <t>Михайловск</t>
  </si>
  <si>
    <t>Жим лёжа и Военный жим</t>
  </si>
  <si>
    <t>Сысерть</t>
  </si>
  <si>
    <t>Амутных Александр</t>
  </si>
  <si>
    <t>Карпинск</t>
  </si>
  <si>
    <t>Коэф.</t>
  </si>
  <si>
    <t>Черных Каролина</t>
  </si>
  <si>
    <t>total</t>
  </si>
  <si>
    <t>АРМЛИФТИНГ</t>
  </si>
  <si>
    <t>Русская рулетка</t>
  </si>
  <si>
    <t>Русская ось</t>
  </si>
  <si>
    <t>Сосновский Максим</t>
  </si>
  <si>
    <t>Город</t>
  </si>
  <si>
    <t>Мурадов Тимур</t>
  </si>
  <si>
    <t>Кушва</t>
  </si>
  <si>
    <t>Спицын Александр</t>
  </si>
  <si>
    <t>Кузнецов Георгий</t>
  </si>
  <si>
    <t>Миасс</t>
  </si>
  <si>
    <t>Волков Сергей</t>
  </si>
  <si>
    <t>Магнитогорск</t>
  </si>
  <si>
    <t>Шомов Тимур</t>
  </si>
  <si>
    <t>Сургут</t>
  </si>
  <si>
    <t>Охулков Николай</t>
  </si>
  <si>
    <t>Арсланов Денис</t>
  </si>
  <si>
    <t>17.12.197</t>
  </si>
  <si>
    <t>Мишуринский Василий</t>
  </si>
  <si>
    <t>100+</t>
  </si>
  <si>
    <t>Муравлев Сергей</t>
  </si>
  <si>
    <t>Белоярский</t>
  </si>
  <si>
    <t>АБС</t>
  </si>
  <si>
    <t>Суродеева Александра</t>
  </si>
  <si>
    <t>Золотой Тигр</t>
  </si>
  <si>
    <t>Залыбин Анатолий</t>
  </si>
  <si>
    <t>Ахралович Денис</t>
  </si>
  <si>
    <t>Селезеньков Владислав</t>
  </si>
  <si>
    <t>Лотенков Кирилл</t>
  </si>
  <si>
    <t>Низамова Наталья</t>
  </si>
  <si>
    <t>Трофимов Илья</t>
  </si>
  <si>
    <t>Пожарский Александр</t>
  </si>
  <si>
    <t>Шурнов Артур</t>
  </si>
  <si>
    <t>Рябинин Максим</t>
  </si>
  <si>
    <t>Катаев Андрей</t>
  </si>
  <si>
    <t>Мальцев Сергей</t>
  </si>
  <si>
    <t>Пынтя Александр</t>
  </si>
  <si>
    <t>Быченков Дмитрий</t>
  </si>
  <si>
    <t>Кондрашин Дмитрий</t>
  </si>
  <si>
    <t>Каменск-Уральский</t>
  </si>
  <si>
    <t>Демидов Александр</t>
  </si>
  <si>
    <t>Ревда</t>
  </si>
  <si>
    <t>Романова Екатерина</t>
  </si>
  <si>
    <t>Собещанский Руслан</t>
  </si>
  <si>
    <t>Метро Фитнес</t>
  </si>
  <si>
    <t>Павленко Владимир</t>
  </si>
  <si>
    <t>Крицын Денис</t>
  </si>
  <si>
    <t>Пономарева Анастасия</t>
  </si>
  <si>
    <t>Кузнецов Роман</t>
  </si>
  <si>
    <t>Ахиллес</t>
  </si>
  <si>
    <t>Пьянов Алексей</t>
  </si>
  <si>
    <t>Артемьев Андрей</t>
  </si>
  <si>
    <t>Хлебников Андрей</t>
  </si>
  <si>
    <t>Голуб Виталий</t>
  </si>
  <si>
    <t>Порошин Михаил</t>
  </si>
  <si>
    <t>Котов Семен</t>
  </si>
  <si>
    <t>Сизиков Анатолий</t>
  </si>
  <si>
    <t>Талица</t>
  </si>
  <si>
    <t>Уянгулов Иван</t>
  </si>
  <si>
    <t>Сапожников Денис</t>
  </si>
  <si>
    <t>Можаровский Николай</t>
  </si>
  <si>
    <t>Фомин Сергей</t>
  </si>
  <si>
    <t>Бородин Кирилл</t>
  </si>
  <si>
    <t>Рыбаков Владимир</t>
  </si>
  <si>
    <t>Черных Юрий</t>
  </si>
  <si>
    <t>Мамин Иван</t>
  </si>
  <si>
    <t>Грушко Роман</t>
  </si>
  <si>
    <t>Ермакова Евгения</t>
  </si>
  <si>
    <t>Владимирова Софья</t>
  </si>
  <si>
    <t>Шевкунов Олег</t>
  </si>
  <si>
    <t>Озерск</t>
  </si>
  <si>
    <t>Черенев Евгений</t>
  </si>
  <si>
    <t>Косачева Светлана</t>
  </si>
  <si>
    <t>Мунарева Анастасия</t>
  </si>
  <si>
    <t>Хуинь Ньят Чыонг</t>
  </si>
  <si>
    <t>Вьетнам</t>
  </si>
  <si>
    <t>До Тхань Чунг</t>
  </si>
  <si>
    <t>Шай Семен</t>
  </si>
  <si>
    <t>Рогалева Лариса</t>
  </si>
  <si>
    <t>RBP</t>
  </si>
  <si>
    <t>PBP</t>
  </si>
  <si>
    <t>Гилев Николай</t>
  </si>
  <si>
    <t>Кубок Свердловской области по силовым видам спорта, Екатеринбург, 12.05.2019</t>
  </si>
  <si>
    <t>Становая тяга</t>
  </si>
  <si>
    <t>н/з</t>
  </si>
  <si>
    <t>Сумма</t>
  </si>
  <si>
    <t>НАРОДНЫЙ ЖИМ</t>
  </si>
  <si>
    <t>Тоннаж</t>
  </si>
  <si>
    <t>Повт.</t>
  </si>
  <si>
    <t>Любители</t>
  </si>
  <si>
    <t>Женщины</t>
  </si>
  <si>
    <t>Безэкипировочный</t>
  </si>
  <si>
    <t>Мужчины</t>
  </si>
  <si>
    <t>Военный</t>
  </si>
  <si>
    <t>Профессионалы</t>
  </si>
  <si>
    <t>Софт-экипировка</t>
  </si>
  <si>
    <t>1 слой</t>
  </si>
  <si>
    <t>Народный жим</t>
  </si>
  <si>
    <t>1/2 своего веса</t>
  </si>
  <si>
    <t>Свой вес</t>
  </si>
  <si>
    <t>Русский жим</t>
  </si>
  <si>
    <t>1</t>
  </si>
  <si>
    <t>Жимовое двоеборье</t>
  </si>
  <si>
    <t>Силовое двоеборье</t>
  </si>
  <si>
    <t>Жимовое двоеборье и Силовое двоеборье</t>
  </si>
  <si>
    <t>1 open</t>
  </si>
  <si>
    <t>2 open</t>
  </si>
  <si>
    <t>3 open</t>
  </si>
  <si>
    <t>Рукавишникова Галина</t>
  </si>
  <si>
    <t>Безэкипировочная</t>
  </si>
  <si>
    <t>Двоеборье</t>
  </si>
  <si>
    <t>Подъём на бицепс</t>
  </si>
  <si>
    <t>Пауэрспорт и Армлифтинг</t>
  </si>
  <si>
    <t>Народный жим и Русский жим</t>
  </si>
  <si>
    <t>Слободян Михаил</t>
  </si>
  <si>
    <t>Армлифтинг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</si>
</sst>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mmm/yyyy"/>
    <numFmt numFmtId="175" formatCode="[$-FC19]d\ mmmm\ yyyy\ &quot;г.&quot;"/>
  </numFmts>
  <fonts count="54">
    <font>
      <sz val="10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trike/>
      <sz val="11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3">
    <xf numFmtId="0" fontId="0" fillId="0" borderId="0" xfId="0" applyAlignment="1">
      <alignment/>
    </xf>
    <xf numFmtId="14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172" fontId="11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172" fontId="7" fillId="0" borderId="15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2" fontId="7" fillId="0" borderId="15" xfId="0" applyNumberFormat="1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zoomScalePageLayoutView="0" workbookViewId="0" topLeftCell="A1">
      <selection activeCell="R52" sqref="R52"/>
    </sheetView>
  </sheetViews>
  <sheetFormatPr defaultColWidth="9.00390625" defaultRowHeight="12.75"/>
  <cols>
    <col min="1" max="1" width="6.00390625" style="8" bestFit="1" customWidth="1"/>
    <col min="2" max="2" width="5.00390625" style="8" customWidth="1"/>
    <col min="3" max="3" width="8.875" style="8" bestFit="1" customWidth="1"/>
    <col min="4" max="4" width="5.375" style="8" customWidth="1"/>
    <col min="5" max="5" width="25.25390625" style="8" bestFit="1" customWidth="1"/>
    <col min="6" max="6" width="18.875" style="8" customWidth="1"/>
    <col min="7" max="7" width="18.125" style="8" bestFit="1" customWidth="1"/>
    <col min="8" max="8" width="13.25390625" style="8" bestFit="1" customWidth="1"/>
    <col min="9" max="9" width="11.00390625" style="8" customWidth="1"/>
    <col min="10" max="10" width="7.625" style="9" bestFit="1" customWidth="1"/>
    <col min="11" max="11" width="7.625" style="19" bestFit="1" customWidth="1"/>
    <col min="12" max="15" width="6.00390625" style="8" bestFit="1" customWidth="1"/>
    <col min="16" max="16" width="6.625" style="11" bestFit="1" customWidth="1"/>
    <col min="17" max="17" width="8.625" style="19" bestFit="1" customWidth="1"/>
    <col min="18" max="18" width="11.875" style="8" customWidth="1"/>
    <col min="19" max="16384" width="9.125" style="8" customWidth="1"/>
  </cols>
  <sheetData>
    <row r="1" ht="20.25">
      <c r="F1" s="5" t="s">
        <v>122</v>
      </c>
    </row>
    <row r="2" spans="6:16" ht="20.25">
      <c r="F2" s="5" t="s">
        <v>34</v>
      </c>
      <c r="G2" s="5"/>
      <c r="H2" s="7"/>
      <c r="J2" s="6"/>
      <c r="K2" s="18"/>
      <c r="L2" s="5"/>
      <c r="M2" s="5"/>
      <c r="N2" s="5"/>
      <c r="O2" s="5"/>
      <c r="P2" s="52"/>
    </row>
    <row r="3" spans="5:17" s="16" customFormat="1" ht="12" thickBot="1">
      <c r="E3" s="34"/>
      <c r="F3" s="12"/>
      <c r="G3" s="12"/>
      <c r="H3" s="12"/>
      <c r="I3" s="12"/>
      <c r="J3" s="14"/>
      <c r="K3" s="20"/>
      <c r="L3" s="12"/>
      <c r="M3" s="12"/>
      <c r="N3" s="12"/>
      <c r="O3" s="12"/>
      <c r="P3" s="53"/>
      <c r="Q3" s="21"/>
    </row>
    <row r="4" spans="1:18" ht="12.75" customHeight="1">
      <c r="A4" s="60" t="s">
        <v>8</v>
      </c>
      <c r="B4" s="60" t="s">
        <v>28</v>
      </c>
      <c r="C4" s="60" t="s">
        <v>27</v>
      </c>
      <c r="D4" s="60" t="s">
        <v>2</v>
      </c>
      <c r="E4" s="60" t="s">
        <v>3</v>
      </c>
      <c r="F4" s="60" t="s">
        <v>45</v>
      </c>
      <c r="G4" s="60" t="s">
        <v>22</v>
      </c>
      <c r="H4" s="60" t="s">
        <v>7</v>
      </c>
      <c r="I4" s="60" t="s">
        <v>4</v>
      </c>
      <c r="J4" s="62" t="s">
        <v>1</v>
      </c>
      <c r="K4" s="64" t="s">
        <v>0</v>
      </c>
      <c r="L4" s="66" t="s">
        <v>5</v>
      </c>
      <c r="M4" s="66"/>
      <c r="N4" s="66"/>
      <c r="O4" s="66"/>
      <c r="P4" s="66"/>
      <c r="Q4" s="66"/>
      <c r="R4" s="60" t="s">
        <v>9</v>
      </c>
    </row>
    <row r="5" spans="1:18" s="10" customFormat="1" ht="12" customHeight="1" thickBot="1">
      <c r="A5" s="61"/>
      <c r="B5" s="61"/>
      <c r="C5" s="61"/>
      <c r="D5" s="61"/>
      <c r="E5" s="61"/>
      <c r="F5" s="61"/>
      <c r="G5" s="61"/>
      <c r="H5" s="61"/>
      <c r="I5" s="61"/>
      <c r="J5" s="63"/>
      <c r="K5" s="65"/>
      <c r="L5" s="37">
        <v>1</v>
      </c>
      <c r="M5" s="37">
        <v>2</v>
      </c>
      <c r="N5" s="37">
        <v>3</v>
      </c>
      <c r="O5" s="37">
        <v>4</v>
      </c>
      <c r="P5" s="37" t="s">
        <v>6</v>
      </c>
      <c r="Q5" s="38" t="s">
        <v>0</v>
      </c>
      <c r="R5" s="61"/>
    </row>
    <row r="6" spans="1:18" ht="12.75">
      <c r="A6" s="3"/>
      <c r="B6" s="3"/>
      <c r="C6" s="3"/>
      <c r="D6" s="3"/>
      <c r="E6" s="22" t="s">
        <v>129</v>
      </c>
      <c r="F6" s="22" t="s">
        <v>131</v>
      </c>
      <c r="G6" s="3"/>
      <c r="H6" s="1"/>
      <c r="I6" s="3"/>
      <c r="J6" s="2"/>
      <c r="K6" s="23"/>
      <c r="L6" s="3"/>
      <c r="M6" s="3"/>
      <c r="N6" s="3"/>
      <c r="O6" s="3"/>
      <c r="P6" s="22"/>
      <c r="Q6" s="23"/>
      <c r="R6" s="3"/>
    </row>
    <row r="7" spans="1:18" ht="12.75">
      <c r="A7" s="3"/>
      <c r="B7" s="3"/>
      <c r="C7" s="3"/>
      <c r="D7" s="3"/>
      <c r="E7" s="22"/>
      <c r="F7" s="22" t="s">
        <v>130</v>
      </c>
      <c r="G7" s="3"/>
      <c r="H7" s="1"/>
      <c r="I7" s="3"/>
      <c r="J7" s="2"/>
      <c r="K7" s="23"/>
      <c r="L7" s="3"/>
      <c r="M7" s="3"/>
      <c r="N7" s="3"/>
      <c r="O7" s="3"/>
      <c r="P7" s="22"/>
      <c r="Q7" s="23"/>
      <c r="R7" s="3"/>
    </row>
    <row r="8" spans="1:18" ht="12.75">
      <c r="A8" s="3">
        <v>1</v>
      </c>
      <c r="B8" s="3" t="s">
        <v>26</v>
      </c>
      <c r="C8" s="3" t="s">
        <v>29</v>
      </c>
      <c r="D8" s="3" t="s">
        <v>62</v>
      </c>
      <c r="E8" s="3" t="s">
        <v>82</v>
      </c>
      <c r="F8" s="3" t="s">
        <v>47</v>
      </c>
      <c r="G8" s="3" t="s">
        <v>47</v>
      </c>
      <c r="H8" s="1">
        <v>37534</v>
      </c>
      <c r="I8" s="3" t="s">
        <v>13</v>
      </c>
      <c r="J8" s="2">
        <v>64.9</v>
      </c>
      <c r="K8" s="23">
        <v>0.8052</v>
      </c>
      <c r="L8" s="3">
        <v>67.5</v>
      </c>
      <c r="M8" s="3">
        <v>72.5</v>
      </c>
      <c r="N8" s="3">
        <v>75</v>
      </c>
      <c r="O8" s="3"/>
      <c r="P8" s="22">
        <f>N8</f>
        <v>75</v>
      </c>
      <c r="Q8" s="23">
        <f>P8*K8</f>
        <v>60.39</v>
      </c>
      <c r="R8" s="3"/>
    </row>
    <row r="9" spans="1:18" ht="12.75">
      <c r="A9" s="3">
        <v>2</v>
      </c>
      <c r="B9" s="3" t="s">
        <v>26</v>
      </c>
      <c r="C9" s="3" t="s">
        <v>29</v>
      </c>
      <c r="D9" s="3" t="s">
        <v>62</v>
      </c>
      <c r="E9" s="3" t="s">
        <v>118</v>
      </c>
      <c r="F9" s="3" t="s">
        <v>14</v>
      </c>
      <c r="G9" s="3" t="s">
        <v>14</v>
      </c>
      <c r="H9" s="1">
        <v>29737</v>
      </c>
      <c r="I9" s="3" t="s">
        <v>13</v>
      </c>
      <c r="J9" s="2">
        <v>43.5</v>
      </c>
      <c r="K9" s="23">
        <v>1.118</v>
      </c>
      <c r="L9" s="3">
        <v>45</v>
      </c>
      <c r="M9" s="51">
        <v>47.5</v>
      </c>
      <c r="N9" s="51">
        <v>50</v>
      </c>
      <c r="O9" s="3"/>
      <c r="P9" s="22">
        <f>L9</f>
        <v>45</v>
      </c>
      <c r="Q9" s="23">
        <f>P9*K9</f>
        <v>50.31</v>
      </c>
      <c r="R9" s="3"/>
    </row>
    <row r="10" spans="1:18" ht="12.75">
      <c r="A10" s="3">
        <v>3</v>
      </c>
      <c r="B10" s="3" t="s">
        <v>26</v>
      </c>
      <c r="C10" s="3" t="s">
        <v>29</v>
      </c>
      <c r="D10" s="3" t="s">
        <v>62</v>
      </c>
      <c r="E10" s="3" t="s">
        <v>87</v>
      </c>
      <c r="F10" s="3" t="s">
        <v>47</v>
      </c>
      <c r="G10" s="3" t="s">
        <v>47</v>
      </c>
      <c r="H10" s="1">
        <v>32114</v>
      </c>
      <c r="I10" s="3" t="s">
        <v>13</v>
      </c>
      <c r="J10" s="2">
        <v>73</v>
      </c>
      <c r="K10" s="23">
        <v>0.7358</v>
      </c>
      <c r="L10" s="3">
        <v>65</v>
      </c>
      <c r="M10" s="51">
        <v>70</v>
      </c>
      <c r="N10" s="51">
        <v>70</v>
      </c>
      <c r="O10" s="3"/>
      <c r="P10" s="22">
        <f>L10</f>
        <v>65</v>
      </c>
      <c r="Q10" s="23">
        <f>P10*K10</f>
        <v>47.827</v>
      </c>
      <c r="R10" s="3"/>
    </row>
    <row r="11" spans="1:18" ht="12.75">
      <c r="A11" s="3">
        <v>4</v>
      </c>
      <c r="B11" s="3" t="s">
        <v>26</v>
      </c>
      <c r="C11" s="3" t="s">
        <v>29</v>
      </c>
      <c r="D11" s="3" t="s">
        <v>62</v>
      </c>
      <c r="E11" s="3" t="s">
        <v>63</v>
      </c>
      <c r="F11" s="3" t="s">
        <v>14</v>
      </c>
      <c r="G11" s="3" t="s">
        <v>64</v>
      </c>
      <c r="H11" s="1">
        <v>37712</v>
      </c>
      <c r="I11" s="3" t="s">
        <v>13</v>
      </c>
      <c r="J11" s="2">
        <v>45.7</v>
      </c>
      <c r="K11" s="23">
        <v>1.0732</v>
      </c>
      <c r="L11" s="3">
        <v>35</v>
      </c>
      <c r="M11" s="13">
        <v>40</v>
      </c>
      <c r="N11" s="51">
        <v>42.5</v>
      </c>
      <c r="O11" s="3"/>
      <c r="P11" s="22">
        <v>40</v>
      </c>
      <c r="Q11" s="23">
        <f>P11*K11</f>
        <v>42.928</v>
      </c>
      <c r="R11" s="3"/>
    </row>
    <row r="12" spans="1:18" ht="12.75">
      <c r="A12" s="3"/>
      <c r="B12" s="3"/>
      <c r="C12" s="3"/>
      <c r="D12" s="3"/>
      <c r="E12" s="22" t="s">
        <v>129</v>
      </c>
      <c r="F12" s="22" t="s">
        <v>131</v>
      </c>
      <c r="G12" s="3"/>
      <c r="H12" s="1"/>
      <c r="I12" s="3"/>
      <c r="J12" s="2"/>
      <c r="K12" s="23"/>
      <c r="L12" s="3"/>
      <c r="M12" s="3"/>
      <c r="N12" s="3"/>
      <c r="O12" s="3"/>
      <c r="P12" s="22"/>
      <c r="Q12" s="23"/>
      <c r="R12" s="3"/>
    </row>
    <row r="13" spans="1:18" ht="12.75">
      <c r="A13" s="3"/>
      <c r="B13" s="3"/>
      <c r="C13" s="3"/>
      <c r="D13" s="3"/>
      <c r="E13" s="22"/>
      <c r="F13" s="22" t="s">
        <v>132</v>
      </c>
      <c r="G13" s="3"/>
      <c r="H13" s="1"/>
      <c r="I13" s="3"/>
      <c r="J13" s="2"/>
      <c r="K13" s="23"/>
      <c r="L13" s="3"/>
      <c r="M13" s="3"/>
      <c r="N13" s="3"/>
      <c r="O13" s="3"/>
      <c r="P13" s="22"/>
      <c r="Q13" s="23"/>
      <c r="R13" s="3"/>
    </row>
    <row r="14" spans="1:18" ht="12.75">
      <c r="A14" s="3">
        <v>1</v>
      </c>
      <c r="B14" s="3" t="s">
        <v>26</v>
      </c>
      <c r="C14" s="3" t="s">
        <v>29</v>
      </c>
      <c r="D14" s="3">
        <v>75</v>
      </c>
      <c r="E14" s="3" t="s">
        <v>46</v>
      </c>
      <c r="F14" s="3" t="s">
        <v>47</v>
      </c>
      <c r="G14" s="3" t="s">
        <v>47</v>
      </c>
      <c r="H14" s="1">
        <v>32461</v>
      </c>
      <c r="I14" s="3" t="s">
        <v>13</v>
      </c>
      <c r="J14" s="2">
        <v>68.75</v>
      </c>
      <c r="K14" s="23">
        <v>0.7137</v>
      </c>
      <c r="L14" s="3">
        <v>125</v>
      </c>
      <c r="M14" s="3">
        <v>125</v>
      </c>
      <c r="N14" s="3">
        <v>130</v>
      </c>
      <c r="O14" s="3"/>
      <c r="P14" s="22">
        <f>N14</f>
        <v>130</v>
      </c>
      <c r="Q14" s="23">
        <f aca="true" t="shared" si="0" ref="Q14:Q37">P14*K14</f>
        <v>92.781</v>
      </c>
      <c r="R14" s="3"/>
    </row>
    <row r="15" spans="1:18" ht="12.75">
      <c r="A15" s="3">
        <v>2</v>
      </c>
      <c r="B15" s="3" t="s">
        <v>26</v>
      </c>
      <c r="C15" s="3" t="s">
        <v>29</v>
      </c>
      <c r="D15" s="3">
        <v>75</v>
      </c>
      <c r="E15" s="3" t="s">
        <v>77</v>
      </c>
      <c r="F15" s="3" t="s">
        <v>14</v>
      </c>
      <c r="G15" s="3" t="s">
        <v>14</v>
      </c>
      <c r="H15" s="1">
        <v>36104</v>
      </c>
      <c r="I15" s="3" t="s">
        <v>13</v>
      </c>
      <c r="J15" s="2">
        <v>74</v>
      </c>
      <c r="K15" s="23">
        <v>0.6716</v>
      </c>
      <c r="L15" s="3">
        <v>115</v>
      </c>
      <c r="M15" s="3">
        <v>120</v>
      </c>
      <c r="N15" s="3">
        <v>125</v>
      </c>
      <c r="O15" s="3"/>
      <c r="P15" s="22">
        <f>N15</f>
        <v>125</v>
      </c>
      <c r="Q15" s="23">
        <f t="shared" si="0"/>
        <v>83.95</v>
      </c>
      <c r="R15" s="3"/>
    </row>
    <row r="16" spans="1:18" ht="12.75">
      <c r="A16" s="3">
        <v>3</v>
      </c>
      <c r="B16" s="3" t="s">
        <v>26</v>
      </c>
      <c r="C16" s="3" t="s">
        <v>29</v>
      </c>
      <c r="D16" s="3">
        <v>75</v>
      </c>
      <c r="E16" s="3" t="s">
        <v>53</v>
      </c>
      <c r="F16" s="3" t="s">
        <v>54</v>
      </c>
      <c r="G16" s="3" t="s">
        <v>54</v>
      </c>
      <c r="H16" s="1">
        <v>32786</v>
      </c>
      <c r="I16" s="1" t="s">
        <v>13</v>
      </c>
      <c r="J16" s="2">
        <v>67.3</v>
      </c>
      <c r="K16" s="23">
        <v>0.7278</v>
      </c>
      <c r="L16" s="3">
        <v>110</v>
      </c>
      <c r="M16" s="51">
        <v>115</v>
      </c>
      <c r="N16" s="3">
        <v>115</v>
      </c>
      <c r="O16" s="3"/>
      <c r="P16" s="22">
        <f>N16</f>
        <v>115</v>
      </c>
      <c r="Q16" s="23">
        <f t="shared" si="0"/>
        <v>83.697</v>
      </c>
      <c r="R16" s="3"/>
    </row>
    <row r="17" spans="1:18" ht="12.75">
      <c r="A17" s="3">
        <v>4</v>
      </c>
      <c r="B17" s="3" t="s">
        <v>26</v>
      </c>
      <c r="C17" s="3" t="s">
        <v>29</v>
      </c>
      <c r="D17" s="3">
        <v>75</v>
      </c>
      <c r="E17" s="3" t="s">
        <v>75</v>
      </c>
      <c r="F17" s="3" t="s">
        <v>15</v>
      </c>
      <c r="G17" s="3" t="s">
        <v>15</v>
      </c>
      <c r="H17" s="1">
        <v>31666</v>
      </c>
      <c r="I17" s="3" t="s">
        <v>13</v>
      </c>
      <c r="J17" s="2">
        <v>72.65</v>
      </c>
      <c r="K17" s="23">
        <v>0.6812</v>
      </c>
      <c r="L17" s="3">
        <v>110</v>
      </c>
      <c r="M17" s="3">
        <v>115</v>
      </c>
      <c r="N17" s="51">
        <v>120</v>
      </c>
      <c r="O17" s="3"/>
      <c r="P17" s="22">
        <f>M17</f>
        <v>115</v>
      </c>
      <c r="Q17" s="23">
        <f t="shared" si="0"/>
        <v>78.33800000000001</v>
      </c>
      <c r="R17" s="3"/>
    </row>
    <row r="18" spans="1:18" ht="12.75">
      <c r="A18" s="3">
        <v>5</v>
      </c>
      <c r="B18" s="3" t="s">
        <v>26</v>
      </c>
      <c r="C18" s="3" t="s">
        <v>29</v>
      </c>
      <c r="D18" s="3">
        <v>75</v>
      </c>
      <c r="E18" s="3" t="s">
        <v>48</v>
      </c>
      <c r="F18" s="3" t="s">
        <v>14</v>
      </c>
      <c r="G18" s="3" t="s">
        <v>14</v>
      </c>
      <c r="H18" s="1">
        <v>32176</v>
      </c>
      <c r="I18" s="3" t="s">
        <v>13</v>
      </c>
      <c r="J18" s="2">
        <v>73.8</v>
      </c>
      <c r="K18" s="23">
        <v>0.673</v>
      </c>
      <c r="L18" s="3">
        <v>112.5</v>
      </c>
      <c r="M18" s="51">
        <v>117.5</v>
      </c>
      <c r="N18" s="51">
        <v>120</v>
      </c>
      <c r="O18" s="3"/>
      <c r="P18" s="22">
        <f>L18</f>
        <v>112.5</v>
      </c>
      <c r="Q18" s="23">
        <f t="shared" si="0"/>
        <v>75.7125</v>
      </c>
      <c r="R18" s="3"/>
    </row>
    <row r="19" spans="1:18" ht="12.75">
      <c r="A19" s="3">
        <v>6</v>
      </c>
      <c r="B19" s="3" t="s">
        <v>26</v>
      </c>
      <c r="C19" s="3" t="s">
        <v>29</v>
      </c>
      <c r="D19" s="3">
        <v>75</v>
      </c>
      <c r="E19" s="3" t="s">
        <v>83</v>
      </c>
      <c r="F19" s="3" t="s">
        <v>14</v>
      </c>
      <c r="G19" s="3" t="s">
        <v>84</v>
      </c>
      <c r="H19" s="1">
        <v>35451</v>
      </c>
      <c r="I19" s="3" t="s">
        <v>13</v>
      </c>
      <c r="J19" s="2">
        <v>66.95</v>
      </c>
      <c r="K19" s="23">
        <v>0.7307</v>
      </c>
      <c r="L19" s="3">
        <v>105</v>
      </c>
      <c r="M19" s="13">
        <v>110</v>
      </c>
      <c r="N19" s="51">
        <v>115</v>
      </c>
      <c r="O19" s="3"/>
      <c r="P19" s="22">
        <f>M19</f>
        <v>110</v>
      </c>
      <c r="Q19" s="23">
        <f t="shared" si="0"/>
        <v>80.377</v>
      </c>
      <c r="R19" s="3"/>
    </row>
    <row r="20" spans="1:18" ht="12.75">
      <c r="A20" s="3">
        <v>7</v>
      </c>
      <c r="B20" s="3" t="s">
        <v>26</v>
      </c>
      <c r="C20" s="3" t="s">
        <v>29</v>
      </c>
      <c r="D20" s="3">
        <v>75</v>
      </c>
      <c r="E20" s="3" t="s">
        <v>58</v>
      </c>
      <c r="F20" s="3" t="s">
        <v>14</v>
      </c>
      <c r="G20" s="3" t="s">
        <v>14</v>
      </c>
      <c r="H20" s="1">
        <v>25193</v>
      </c>
      <c r="I20" s="3" t="s">
        <v>13</v>
      </c>
      <c r="J20" s="2">
        <v>73.75</v>
      </c>
      <c r="K20" s="23">
        <v>0.673</v>
      </c>
      <c r="L20" s="3">
        <v>100</v>
      </c>
      <c r="M20" s="3">
        <v>107.5</v>
      </c>
      <c r="N20" s="51">
        <v>110</v>
      </c>
      <c r="O20" s="3"/>
      <c r="P20" s="22">
        <f>M20</f>
        <v>107.5</v>
      </c>
      <c r="Q20" s="23">
        <f t="shared" si="0"/>
        <v>72.34750000000001</v>
      </c>
      <c r="R20" s="3"/>
    </row>
    <row r="21" spans="1:18" ht="12.75">
      <c r="A21" s="3">
        <v>8</v>
      </c>
      <c r="B21" s="3" t="s">
        <v>26</v>
      </c>
      <c r="C21" s="3" t="s">
        <v>29</v>
      </c>
      <c r="D21" s="3">
        <v>75</v>
      </c>
      <c r="E21" s="3" t="s">
        <v>56</v>
      </c>
      <c r="F21" s="3" t="s">
        <v>14</v>
      </c>
      <c r="G21" s="3" t="s">
        <v>14</v>
      </c>
      <c r="H21" s="1" t="s">
        <v>57</v>
      </c>
      <c r="I21" s="3" t="s">
        <v>13</v>
      </c>
      <c r="J21" s="2">
        <v>58.85</v>
      </c>
      <c r="K21" s="23">
        <v>0.8286</v>
      </c>
      <c r="L21" s="3">
        <v>87.5</v>
      </c>
      <c r="M21" s="3">
        <v>92.5</v>
      </c>
      <c r="N21" s="51">
        <v>95</v>
      </c>
      <c r="O21" s="3"/>
      <c r="P21" s="22">
        <f>M21</f>
        <v>92.5</v>
      </c>
      <c r="Q21" s="23">
        <f t="shared" si="0"/>
        <v>76.6455</v>
      </c>
      <c r="R21" s="3"/>
    </row>
    <row r="22" spans="1:18" ht="12.75">
      <c r="A22" s="3">
        <v>1</v>
      </c>
      <c r="B22" s="3" t="s">
        <v>26</v>
      </c>
      <c r="C22" s="3" t="s">
        <v>29</v>
      </c>
      <c r="D22" s="3">
        <v>90</v>
      </c>
      <c r="E22" s="3" t="s">
        <v>44</v>
      </c>
      <c r="F22" s="3" t="s">
        <v>14</v>
      </c>
      <c r="G22" s="3" t="s">
        <v>14</v>
      </c>
      <c r="H22" s="1">
        <v>31171</v>
      </c>
      <c r="I22" s="3" t="s">
        <v>13</v>
      </c>
      <c r="J22" s="2">
        <v>89</v>
      </c>
      <c r="K22" s="23">
        <v>0.5893</v>
      </c>
      <c r="L22" s="3">
        <v>170</v>
      </c>
      <c r="M22" s="3">
        <v>177.5</v>
      </c>
      <c r="N22" s="51">
        <v>182.5</v>
      </c>
      <c r="O22" s="3"/>
      <c r="P22" s="22">
        <f>M22</f>
        <v>177.5</v>
      </c>
      <c r="Q22" s="23">
        <f t="shared" si="0"/>
        <v>104.60075</v>
      </c>
      <c r="R22" s="3" t="s">
        <v>146</v>
      </c>
    </row>
    <row r="23" spans="1:18" ht="13.5" customHeight="1">
      <c r="A23" s="3">
        <v>2</v>
      </c>
      <c r="B23" s="3" t="s">
        <v>26</v>
      </c>
      <c r="C23" s="3" t="s">
        <v>29</v>
      </c>
      <c r="D23" s="3">
        <v>90</v>
      </c>
      <c r="E23" s="3" t="s">
        <v>86</v>
      </c>
      <c r="F23" s="3" t="s">
        <v>14</v>
      </c>
      <c r="G23" s="3" t="s">
        <v>14</v>
      </c>
      <c r="H23" s="1">
        <v>32425</v>
      </c>
      <c r="I23" s="3" t="s">
        <v>13</v>
      </c>
      <c r="J23" s="2">
        <v>86.3</v>
      </c>
      <c r="K23" s="23">
        <v>0.6009</v>
      </c>
      <c r="L23" s="3">
        <v>155</v>
      </c>
      <c r="M23" s="13">
        <v>165</v>
      </c>
      <c r="N23" s="13">
        <v>172.5</v>
      </c>
      <c r="O23" s="3"/>
      <c r="P23" s="22">
        <f>N23</f>
        <v>172.5</v>
      </c>
      <c r="Q23" s="23">
        <f t="shared" si="0"/>
        <v>103.65525</v>
      </c>
      <c r="R23" s="3" t="s">
        <v>147</v>
      </c>
    </row>
    <row r="24" spans="1:18" ht="12.75">
      <c r="A24" s="3">
        <v>3</v>
      </c>
      <c r="B24" s="3" t="s">
        <v>26</v>
      </c>
      <c r="C24" s="3" t="s">
        <v>29</v>
      </c>
      <c r="D24" s="3">
        <v>90</v>
      </c>
      <c r="E24" s="3" t="s">
        <v>90</v>
      </c>
      <c r="F24" s="3" t="s">
        <v>17</v>
      </c>
      <c r="G24" s="3" t="s">
        <v>89</v>
      </c>
      <c r="H24" s="1">
        <v>33934</v>
      </c>
      <c r="I24" s="3" t="s">
        <v>13</v>
      </c>
      <c r="J24" s="2">
        <v>90</v>
      </c>
      <c r="K24" s="23">
        <v>0.5835</v>
      </c>
      <c r="L24" s="3">
        <v>155</v>
      </c>
      <c r="M24" s="3">
        <v>165</v>
      </c>
      <c r="N24" s="3">
        <v>172.5</v>
      </c>
      <c r="O24" s="3"/>
      <c r="P24" s="22">
        <f>N24</f>
        <v>172.5</v>
      </c>
      <c r="Q24" s="23">
        <f t="shared" si="0"/>
        <v>100.65375</v>
      </c>
      <c r="R24" s="3"/>
    </row>
    <row r="25" spans="1:18" ht="12.75">
      <c r="A25" s="3">
        <v>4</v>
      </c>
      <c r="B25" s="3" t="s">
        <v>26</v>
      </c>
      <c r="C25" s="3" t="s">
        <v>29</v>
      </c>
      <c r="D25" s="3">
        <v>90</v>
      </c>
      <c r="E25" s="3" t="s">
        <v>85</v>
      </c>
      <c r="F25" s="3" t="s">
        <v>17</v>
      </c>
      <c r="G25" s="3" t="s">
        <v>17</v>
      </c>
      <c r="H25" s="1">
        <v>35166</v>
      </c>
      <c r="I25" s="3" t="s">
        <v>13</v>
      </c>
      <c r="J25" s="2">
        <v>87.75</v>
      </c>
      <c r="K25" s="23">
        <v>0.5943</v>
      </c>
      <c r="L25" s="3">
        <v>160</v>
      </c>
      <c r="M25" s="13">
        <v>165</v>
      </c>
      <c r="N25" s="51">
        <v>170</v>
      </c>
      <c r="O25" s="3"/>
      <c r="P25" s="22">
        <f>M25</f>
        <v>165</v>
      </c>
      <c r="Q25" s="23">
        <f t="shared" si="0"/>
        <v>98.05950000000001</v>
      </c>
      <c r="R25" s="3"/>
    </row>
    <row r="26" spans="1:18" ht="12.75">
      <c r="A26" s="3">
        <v>5</v>
      </c>
      <c r="B26" s="3" t="s">
        <v>26</v>
      </c>
      <c r="C26" s="3" t="s">
        <v>29</v>
      </c>
      <c r="D26" s="3">
        <v>90</v>
      </c>
      <c r="E26" s="3" t="s">
        <v>78</v>
      </c>
      <c r="F26" s="3" t="s">
        <v>79</v>
      </c>
      <c r="G26" s="3" t="s">
        <v>79</v>
      </c>
      <c r="H26" s="1">
        <v>32640</v>
      </c>
      <c r="I26" s="3" t="s">
        <v>13</v>
      </c>
      <c r="J26" s="2">
        <v>88.8</v>
      </c>
      <c r="K26" s="23">
        <v>0.5901</v>
      </c>
      <c r="L26" s="3">
        <v>150</v>
      </c>
      <c r="M26" s="13">
        <v>155</v>
      </c>
      <c r="N26" s="51">
        <v>160</v>
      </c>
      <c r="O26" s="3"/>
      <c r="P26" s="22">
        <f>M26</f>
        <v>155</v>
      </c>
      <c r="Q26" s="23">
        <f t="shared" si="0"/>
        <v>91.46549999999999</v>
      </c>
      <c r="R26" s="3"/>
    </row>
    <row r="27" spans="1:18" ht="12.75">
      <c r="A27" s="3">
        <v>6</v>
      </c>
      <c r="B27" s="3" t="s">
        <v>26</v>
      </c>
      <c r="C27" s="3" t="s">
        <v>29</v>
      </c>
      <c r="D27" s="3">
        <v>90</v>
      </c>
      <c r="E27" s="3" t="s">
        <v>24</v>
      </c>
      <c r="F27" s="3" t="s">
        <v>14</v>
      </c>
      <c r="G27" s="3" t="s">
        <v>14</v>
      </c>
      <c r="H27" s="1">
        <v>34492</v>
      </c>
      <c r="I27" s="3" t="s">
        <v>13</v>
      </c>
      <c r="J27" s="2">
        <v>80.75</v>
      </c>
      <c r="K27" s="23">
        <v>0.6284</v>
      </c>
      <c r="L27" s="3">
        <v>145</v>
      </c>
      <c r="M27" s="3">
        <v>150</v>
      </c>
      <c r="N27" s="51">
        <v>155</v>
      </c>
      <c r="O27" s="3"/>
      <c r="P27" s="22">
        <f>M27</f>
        <v>150</v>
      </c>
      <c r="Q27" s="23">
        <f t="shared" si="0"/>
        <v>94.25999999999999</v>
      </c>
      <c r="R27" s="3"/>
    </row>
    <row r="28" spans="1:18" ht="12.75">
      <c r="A28" s="3">
        <v>7</v>
      </c>
      <c r="B28" s="3" t="s">
        <v>26</v>
      </c>
      <c r="C28" s="3" t="s">
        <v>29</v>
      </c>
      <c r="D28" s="3">
        <v>90</v>
      </c>
      <c r="E28" s="3" t="s">
        <v>74</v>
      </c>
      <c r="F28" s="3" t="s">
        <v>14</v>
      </c>
      <c r="G28" s="3" t="s">
        <v>14</v>
      </c>
      <c r="H28" s="1">
        <v>31664</v>
      </c>
      <c r="I28" s="3" t="s">
        <v>13</v>
      </c>
      <c r="J28" s="2">
        <v>83.95</v>
      </c>
      <c r="K28" s="23">
        <v>0.6117</v>
      </c>
      <c r="L28" s="3">
        <v>130</v>
      </c>
      <c r="M28" s="51">
        <v>135</v>
      </c>
      <c r="N28" s="3">
        <v>140</v>
      </c>
      <c r="O28" s="3"/>
      <c r="P28" s="22">
        <f>N28</f>
        <v>140</v>
      </c>
      <c r="Q28" s="23">
        <f t="shared" si="0"/>
        <v>85.638</v>
      </c>
      <c r="R28" s="3"/>
    </row>
    <row r="29" spans="1:18" ht="12.75">
      <c r="A29" s="3">
        <v>8</v>
      </c>
      <c r="B29" s="3" t="s">
        <v>26</v>
      </c>
      <c r="C29" s="3" t="s">
        <v>29</v>
      </c>
      <c r="D29" s="3">
        <v>90</v>
      </c>
      <c r="E29" s="3" t="s">
        <v>49</v>
      </c>
      <c r="F29" s="3" t="s">
        <v>50</v>
      </c>
      <c r="G29" s="3" t="s">
        <v>50</v>
      </c>
      <c r="H29" s="1">
        <v>32633</v>
      </c>
      <c r="I29" s="3" t="s">
        <v>13</v>
      </c>
      <c r="J29" s="2">
        <v>85.6</v>
      </c>
      <c r="K29" s="23">
        <v>0.6041</v>
      </c>
      <c r="L29" s="3">
        <v>135</v>
      </c>
      <c r="M29" s="51">
        <v>140</v>
      </c>
      <c r="N29" s="51">
        <v>140</v>
      </c>
      <c r="O29" s="3"/>
      <c r="P29" s="22">
        <f>L29</f>
        <v>135</v>
      </c>
      <c r="Q29" s="23">
        <f t="shared" si="0"/>
        <v>81.5535</v>
      </c>
      <c r="R29" s="3"/>
    </row>
    <row r="30" spans="1:18" ht="12.75">
      <c r="A30" s="3">
        <v>9</v>
      </c>
      <c r="B30" s="3" t="s">
        <v>26</v>
      </c>
      <c r="C30" s="3" t="s">
        <v>29</v>
      </c>
      <c r="D30" s="3">
        <v>90</v>
      </c>
      <c r="E30" s="3" t="s">
        <v>76</v>
      </c>
      <c r="F30" s="3" t="s">
        <v>14</v>
      </c>
      <c r="G30" s="3" t="s">
        <v>14</v>
      </c>
      <c r="H30" s="1">
        <v>33629</v>
      </c>
      <c r="I30" s="3" t="s">
        <v>13</v>
      </c>
      <c r="J30" s="2">
        <v>87</v>
      </c>
      <c r="K30" s="23">
        <v>0.5978</v>
      </c>
      <c r="L30" s="51">
        <v>130</v>
      </c>
      <c r="M30" s="3">
        <v>135</v>
      </c>
      <c r="N30" s="51">
        <v>145</v>
      </c>
      <c r="O30" s="3"/>
      <c r="P30" s="22">
        <f>M30</f>
        <v>135</v>
      </c>
      <c r="Q30" s="23">
        <f t="shared" si="0"/>
        <v>80.703</v>
      </c>
      <c r="R30" s="3"/>
    </row>
    <row r="31" spans="1:18" ht="12.75">
      <c r="A31" s="3">
        <v>1</v>
      </c>
      <c r="B31" s="3" t="s">
        <v>26</v>
      </c>
      <c r="C31" s="3" t="s">
        <v>29</v>
      </c>
      <c r="D31" s="3">
        <v>100</v>
      </c>
      <c r="E31" s="3" t="s">
        <v>66</v>
      </c>
      <c r="F31" s="3" t="s">
        <v>14</v>
      </c>
      <c r="G31" s="3" t="s">
        <v>14</v>
      </c>
      <c r="H31" s="1">
        <v>30525</v>
      </c>
      <c r="I31" s="3" t="s">
        <v>13</v>
      </c>
      <c r="J31" s="2">
        <v>93.4</v>
      </c>
      <c r="K31" s="23">
        <v>0.573</v>
      </c>
      <c r="L31" s="3">
        <v>175</v>
      </c>
      <c r="M31" s="13">
        <v>182.5</v>
      </c>
      <c r="N31" s="3">
        <v>187.5</v>
      </c>
      <c r="O31" s="3"/>
      <c r="P31" s="22">
        <f>N31</f>
        <v>187.5</v>
      </c>
      <c r="Q31" s="23">
        <f t="shared" si="0"/>
        <v>107.43749999999999</v>
      </c>
      <c r="R31" s="3" t="s">
        <v>145</v>
      </c>
    </row>
    <row r="32" spans="1:18" ht="12.75">
      <c r="A32" s="3">
        <v>2</v>
      </c>
      <c r="B32" s="3" t="s">
        <v>26</v>
      </c>
      <c r="C32" s="3" t="s">
        <v>29</v>
      </c>
      <c r="D32" s="3">
        <v>100</v>
      </c>
      <c r="E32" s="3" t="s">
        <v>72</v>
      </c>
      <c r="F32" s="3" t="s">
        <v>14</v>
      </c>
      <c r="G32" s="3" t="s">
        <v>14</v>
      </c>
      <c r="H32" s="1">
        <v>32343</v>
      </c>
      <c r="I32" s="3" t="s">
        <v>13</v>
      </c>
      <c r="J32" s="2">
        <v>93</v>
      </c>
      <c r="K32" s="23">
        <v>0.5744</v>
      </c>
      <c r="L32" s="3">
        <v>160</v>
      </c>
      <c r="M32" s="13">
        <v>167.5</v>
      </c>
      <c r="N32" s="51">
        <v>172.5</v>
      </c>
      <c r="O32" s="3"/>
      <c r="P32" s="22">
        <f>M32</f>
        <v>167.5</v>
      </c>
      <c r="Q32" s="23">
        <f t="shared" si="0"/>
        <v>96.212</v>
      </c>
      <c r="R32" s="3"/>
    </row>
    <row r="33" spans="1:18" ht="12.75">
      <c r="A33" s="3">
        <v>3</v>
      </c>
      <c r="B33" s="3" t="s">
        <v>26</v>
      </c>
      <c r="C33" s="3" t="s">
        <v>29</v>
      </c>
      <c r="D33" s="3">
        <v>100</v>
      </c>
      <c r="E33" s="3" t="s">
        <v>73</v>
      </c>
      <c r="F33" s="3" t="s">
        <v>18</v>
      </c>
      <c r="G33" s="3" t="s">
        <v>18</v>
      </c>
      <c r="H33" s="1">
        <v>28706</v>
      </c>
      <c r="I33" s="3" t="s">
        <v>13</v>
      </c>
      <c r="J33" s="2">
        <v>93.4</v>
      </c>
      <c r="K33" s="23">
        <v>0.573</v>
      </c>
      <c r="L33" s="3">
        <v>145</v>
      </c>
      <c r="M33" s="51">
        <v>150</v>
      </c>
      <c r="N33" s="51">
        <v>155</v>
      </c>
      <c r="O33" s="3"/>
      <c r="P33" s="22">
        <f>L33</f>
        <v>145</v>
      </c>
      <c r="Q33" s="23">
        <f t="shared" si="0"/>
        <v>83.085</v>
      </c>
      <c r="R33" s="3"/>
    </row>
    <row r="34" spans="1:18" ht="12.75">
      <c r="A34" s="3">
        <v>4</v>
      </c>
      <c r="B34" s="3" t="s">
        <v>26</v>
      </c>
      <c r="C34" s="3" t="s">
        <v>29</v>
      </c>
      <c r="D34" s="3">
        <v>100</v>
      </c>
      <c r="E34" s="3" t="s">
        <v>55</v>
      </c>
      <c r="F34" s="3" t="s">
        <v>14</v>
      </c>
      <c r="G34" s="3" t="s">
        <v>14</v>
      </c>
      <c r="H34" s="1">
        <v>28060</v>
      </c>
      <c r="I34" s="1" t="s">
        <v>13</v>
      </c>
      <c r="J34" s="2">
        <v>95.9</v>
      </c>
      <c r="K34" s="23">
        <v>0.5651</v>
      </c>
      <c r="L34" s="3">
        <v>137.5</v>
      </c>
      <c r="M34" s="51">
        <v>142.5</v>
      </c>
      <c r="N34" s="3">
        <v>142.5</v>
      </c>
      <c r="O34" s="3"/>
      <c r="P34" s="22">
        <f>N34</f>
        <v>142.5</v>
      </c>
      <c r="Q34" s="23">
        <f t="shared" si="0"/>
        <v>80.52675</v>
      </c>
      <c r="R34" s="3"/>
    </row>
    <row r="35" spans="1:18" ht="12.75">
      <c r="A35" s="3" t="s">
        <v>124</v>
      </c>
      <c r="B35" s="3" t="s">
        <v>26</v>
      </c>
      <c r="C35" s="3" t="s">
        <v>29</v>
      </c>
      <c r="D35" s="3">
        <v>100</v>
      </c>
      <c r="E35" s="3" t="s">
        <v>51</v>
      </c>
      <c r="F35" s="3" t="s">
        <v>52</v>
      </c>
      <c r="G35" s="3" t="s">
        <v>52</v>
      </c>
      <c r="H35" s="1">
        <v>30043</v>
      </c>
      <c r="I35" s="1" t="s">
        <v>13</v>
      </c>
      <c r="J35" s="2">
        <v>99.55</v>
      </c>
      <c r="K35" s="23">
        <v>0.555</v>
      </c>
      <c r="L35" s="51">
        <v>155</v>
      </c>
      <c r="M35" s="51">
        <v>162.5</v>
      </c>
      <c r="N35" s="51">
        <v>162.5</v>
      </c>
      <c r="O35" s="3"/>
      <c r="P35" s="22">
        <v>0</v>
      </c>
      <c r="Q35" s="23">
        <f t="shared" si="0"/>
        <v>0</v>
      </c>
      <c r="R35" s="3"/>
    </row>
    <row r="36" spans="1:18" ht="12.75">
      <c r="A36" s="3">
        <v>1</v>
      </c>
      <c r="B36" s="3" t="s">
        <v>26</v>
      </c>
      <c r="C36" s="3" t="s">
        <v>29</v>
      </c>
      <c r="D36" s="3" t="s">
        <v>59</v>
      </c>
      <c r="E36" s="3" t="s">
        <v>80</v>
      </c>
      <c r="F36" s="3" t="s">
        <v>81</v>
      </c>
      <c r="G36" s="3" t="s">
        <v>81</v>
      </c>
      <c r="H36" s="1">
        <v>27941</v>
      </c>
      <c r="I36" s="3" t="s">
        <v>13</v>
      </c>
      <c r="J36" s="2">
        <v>121.5</v>
      </c>
      <c r="K36" s="23">
        <v>0.5255</v>
      </c>
      <c r="L36" s="3">
        <v>180</v>
      </c>
      <c r="M36" s="51">
        <v>190</v>
      </c>
      <c r="N36" s="51">
        <v>0</v>
      </c>
      <c r="O36" s="3"/>
      <c r="P36" s="22">
        <f>L36</f>
        <v>180</v>
      </c>
      <c r="Q36" s="23">
        <f t="shared" si="0"/>
        <v>94.58999999999999</v>
      </c>
      <c r="R36" s="3"/>
    </row>
    <row r="37" spans="1:18" ht="12.75">
      <c r="A37" s="3">
        <v>2</v>
      </c>
      <c r="B37" s="3" t="s">
        <v>26</v>
      </c>
      <c r="C37" s="3" t="s">
        <v>29</v>
      </c>
      <c r="D37" s="3" t="s">
        <v>59</v>
      </c>
      <c r="E37" s="3" t="s">
        <v>60</v>
      </c>
      <c r="F37" s="3" t="s">
        <v>61</v>
      </c>
      <c r="G37" s="3" t="s">
        <v>61</v>
      </c>
      <c r="H37" s="1">
        <v>25094</v>
      </c>
      <c r="I37" s="3" t="s">
        <v>13</v>
      </c>
      <c r="J37" s="2">
        <v>108.3</v>
      </c>
      <c r="K37" s="23">
        <v>0.5386</v>
      </c>
      <c r="L37" s="3">
        <v>150</v>
      </c>
      <c r="M37" s="3">
        <v>160</v>
      </c>
      <c r="N37" s="51">
        <v>167.5</v>
      </c>
      <c r="O37" s="3"/>
      <c r="P37" s="22">
        <f>M37</f>
        <v>160</v>
      </c>
      <c r="Q37" s="23">
        <f t="shared" si="0"/>
        <v>86.17599999999999</v>
      </c>
      <c r="R37" s="3"/>
    </row>
    <row r="38" spans="1:18" ht="12.75">
      <c r="A38" s="3"/>
      <c r="B38" s="3"/>
      <c r="C38" s="3"/>
      <c r="D38" s="3"/>
      <c r="E38" s="22" t="s">
        <v>134</v>
      </c>
      <c r="F38" s="22" t="s">
        <v>131</v>
      </c>
      <c r="G38" s="3"/>
      <c r="H38" s="1"/>
      <c r="I38" s="3"/>
      <c r="J38" s="2"/>
      <c r="K38" s="23"/>
      <c r="L38" s="3"/>
      <c r="M38" s="3"/>
      <c r="N38" s="3"/>
      <c r="O38" s="3"/>
      <c r="P38" s="22"/>
      <c r="Q38" s="23"/>
      <c r="R38" s="3"/>
    </row>
    <row r="39" spans="1:18" ht="12.75">
      <c r="A39" s="3"/>
      <c r="B39" s="3"/>
      <c r="C39" s="3"/>
      <c r="D39" s="3"/>
      <c r="E39" s="22"/>
      <c r="F39" s="22" t="s">
        <v>130</v>
      </c>
      <c r="G39" s="3"/>
      <c r="H39" s="1"/>
      <c r="I39" s="3"/>
      <c r="J39" s="2"/>
      <c r="K39" s="23"/>
      <c r="L39" s="3"/>
      <c r="M39" s="3"/>
      <c r="N39" s="3"/>
      <c r="O39" s="3"/>
      <c r="P39" s="22"/>
      <c r="Q39" s="23"/>
      <c r="R39" s="3"/>
    </row>
    <row r="40" spans="1:18" ht="12.75">
      <c r="A40" s="3">
        <v>1</v>
      </c>
      <c r="B40" s="3" t="s">
        <v>25</v>
      </c>
      <c r="C40" s="3" t="s">
        <v>29</v>
      </c>
      <c r="D40" s="3" t="s">
        <v>62</v>
      </c>
      <c r="E40" s="3" t="s">
        <v>69</v>
      </c>
      <c r="F40" s="3" t="s">
        <v>23</v>
      </c>
      <c r="G40" s="3" t="s">
        <v>23</v>
      </c>
      <c r="H40" s="1">
        <v>29435</v>
      </c>
      <c r="I40" s="3" t="s">
        <v>13</v>
      </c>
      <c r="J40" s="2">
        <v>71.45</v>
      </c>
      <c r="K40" s="23">
        <v>0.7453</v>
      </c>
      <c r="L40" s="3">
        <v>45</v>
      </c>
      <c r="M40" s="3">
        <v>47.5</v>
      </c>
      <c r="N40" s="51">
        <v>50</v>
      </c>
      <c r="O40" s="3"/>
      <c r="P40" s="22">
        <f>M40</f>
        <v>47.5</v>
      </c>
      <c r="Q40" s="23">
        <f>P40*K40</f>
        <v>35.40175</v>
      </c>
      <c r="R40" s="3"/>
    </row>
    <row r="41" spans="1:18" ht="12.75">
      <c r="A41" s="3"/>
      <c r="B41" s="3"/>
      <c r="C41" s="3"/>
      <c r="D41" s="3"/>
      <c r="E41" s="22" t="s">
        <v>134</v>
      </c>
      <c r="F41" s="22" t="s">
        <v>131</v>
      </c>
      <c r="G41" s="3"/>
      <c r="H41" s="1"/>
      <c r="I41" s="3"/>
      <c r="J41" s="2"/>
      <c r="K41" s="23"/>
      <c r="L41" s="3"/>
      <c r="M41" s="3"/>
      <c r="N41" s="3"/>
      <c r="O41" s="3"/>
      <c r="P41" s="22"/>
      <c r="Q41" s="23"/>
      <c r="R41" s="3"/>
    </row>
    <row r="42" spans="1:18" ht="12.75">
      <c r="A42" s="3"/>
      <c r="B42" s="3"/>
      <c r="C42" s="3"/>
      <c r="D42" s="3"/>
      <c r="E42" s="22"/>
      <c r="F42" s="22" t="s">
        <v>132</v>
      </c>
      <c r="G42" s="3"/>
      <c r="H42" s="1"/>
      <c r="I42" s="3"/>
      <c r="J42" s="2"/>
      <c r="K42" s="23"/>
      <c r="L42" s="3"/>
      <c r="M42" s="3"/>
      <c r="N42" s="3"/>
      <c r="O42" s="3"/>
      <c r="P42" s="22"/>
      <c r="Q42" s="23"/>
      <c r="R42" s="3"/>
    </row>
    <row r="43" spans="1:18" ht="12.75">
      <c r="A43" s="3">
        <v>1</v>
      </c>
      <c r="B43" s="3" t="s">
        <v>25</v>
      </c>
      <c r="C43" s="3" t="s">
        <v>29</v>
      </c>
      <c r="D43" s="3">
        <v>75</v>
      </c>
      <c r="E43" s="3" t="s">
        <v>71</v>
      </c>
      <c r="F43" s="3" t="s">
        <v>14</v>
      </c>
      <c r="G43" s="3" t="s">
        <v>14</v>
      </c>
      <c r="H43" s="1">
        <v>33158</v>
      </c>
      <c r="I43" s="3" t="s">
        <v>13</v>
      </c>
      <c r="J43" s="2">
        <v>68.5</v>
      </c>
      <c r="K43" s="23">
        <v>0.7164</v>
      </c>
      <c r="L43" s="3">
        <v>62.5</v>
      </c>
      <c r="M43" s="3">
        <v>65</v>
      </c>
      <c r="N43" s="3">
        <v>67.5</v>
      </c>
      <c r="O43" s="3"/>
      <c r="P43" s="22">
        <f>N43</f>
        <v>67.5</v>
      </c>
      <c r="Q43" s="23">
        <f aca="true" t="shared" si="1" ref="Q43:Q48">P43*K43</f>
        <v>48.357</v>
      </c>
      <c r="R43" s="3"/>
    </row>
    <row r="44" spans="1:18" ht="12.75">
      <c r="A44" s="3">
        <v>2</v>
      </c>
      <c r="B44" s="3" t="s">
        <v>25</v>
      </c>
      <c r="C44" s="3" t="s">
        <v>29</v>
      </c>
      <c r="D44" s="3">
        <v>75</v>
      </c>
      <c r="E44" s="3" t="s">
        <v>36</v>
      </c>
      <c r="F44" s="3" t="s">
        <v>37</v>
      </c>
      <c r="G44" s="3" t="s">
        <v>37</v>
      </c>
      <c r="H44" s="1">
        <v>26748</v>
      </c>
      <c r="I44" s="3" t="s">
        <v>13</v>
      </c>
      <c r="J44" s="2">
        <v>60</v>
      </c>
      <c r="K44" s="23">
        <v>0.8128</v>
      </c>
      <c r="L44" s="3">
        <v>50</v>
      </c>
      <c r="M44" s="13">
        <v>55</v>
      </c>
      <c r="N44" s="51">
        <v>60</v>
      </c>
      <c r="O44" s="3"/>
      <c r="P44" s="22">
        <f>M44</f>
        <v>55</v>
      </c>
      <c r="Q44" s="23">
        <f t="shared" si="1"/>
        <v>44.704</v>
      </c>
      <c r="R44" s="3"/>
    </row>
    <row r="45" spans="1:18" ht="12.75">
      <c r="A45" s="3">
        <v>3</v>
      </c>
      <c r="B45" s="3" t="s">
        <v>25</v>
      </c>
      <c r="C45" s="3" t="s">
        <v>29</v>
      </c>
      <c r="D45" s="3">
        <v>75</v>
      </c>
      <c r="E45" s="3" t="s">
        <v>70</v>
      </c>
      <c r="F45" s="3" t="s">
        <v>14</v>
      </c>
      <c r="G45" s="3" t="s">
        <v>14</v>
      </c>
      <c r="H45" s="1">
        <v>36761</v>
      </c>
      <c r="I45" s="3" t="s">
        <v>13</v>
      </c>
      <c r="J45" s="2">
        <v>71.5</v>
      </c>
      <c r="K45" s="23">
        <v>0.6906</v>
      </c>
      <c r="L45" s="3">
        <v>40</v>
      </c>
      <c r="M45" s="51">
        <v>45</v>
      </c>
      <c r="N45" s="51">
        <v>45</v>
      </c>
      <c r="O45" s="3"/>
      <c r="P45" s="22">
        <v>40</v>
      </c>
      <c r="Q45" s="23">
        <f t="shared" si="1"/>
        <v>27.624</v>
      </c>
      <c r="R45" s="3"/>
    </row>
    <row r="46" spans="1:18" ht="12.75">
      <c r="A46" s="3">
        <v>1</v>
      </c>
      <c r="B46" s="3" t="s">
        <v>25</v>
      </c>
      <c r="C46" s="3" t="s">
        <v>29</v>
      </c>
      <c r="D46" s="3">
        <v>90</v>
      </c>
      <c r="E46" s="3" t="s">
        <v>91</v>
      </c>
      <c r="F46" s="3" t="s">
        <v>14</v>
      </c>
      <c r="G46" s="3" t="s">
        <v>84</v>
      </c>
      <c r="H46" s="1">
        <v>33711</v>
      </c>
      <c r="I46" s="3" t="s">
        <v>13</v>
      </c>
      <c r="J46" s="2">
        <v>90</v>
      </c>
      <c r="K46" s="23">
        <v>0.5835</v>
      </c>
      <c r="L46" s="3">
        <v>160</v>
      </c>
      <c r="M46" s="51">
        <v>165</v>
      </c>
      <c r="N46" s="51">
        <v>0</v>
      </c>
      <c r="O46" s="3"/>
      <c r="P46" s="22">
        <f>L46</f>
        <v>160</v>
      </c>
      <c r="Q46" s="23">
        <f t="shared" si="1"/>
        <v>93.36</v>
      </c>
      <c r="R46" s="3" t="s">
        <v>147</v>
      </c>
    </row>
    <row r="47" spans="1:18" ht="12.75">
      <c r="A47" s="3">
        <v>1</v>
      </c>
      <c r="B47" s="3" t="s">
        <v>25</v>
      </c>
      <c r="C47" s="3" t="s">
        <v>29</v>
      </c>
      <c r="D47" s="3">
        <v>100</v>
      </c>
      <c r="E47" s="3" t="s">
        <v>67</v>
      </c>
      <c r="F47" s="3" t="s">
        <v>14</v>
      </c>
      <c r="G47" s="3" t="s">
        <v>14</v>
      </c>
      <c r="H47" s="1">
        <v>31692</v>
      </c>
      <c r="I47" s="3" t="s">
        <v>13</v>
      </c>
      <c r="J47" s="2">
        <v>97.9</v>
      </c>
      <c r="K47" s="23">
        <v>0.5594</v>
      </c>
      <c r="L47" s="3">
        <v>190</v>
      </c>
      <c r="M47" s="3">
        <v>192.5</v>
      </c>
      <c r="N47" s="51">
        <v>0</v>
      </c>
      <c r="O47" s="3"/>
      <c r="P47" s="22">
        <f>M47</f>
        <v>192.5</v>
      </c>
      <c r="Q47" s="23">
        <f t="shared" si="1"/>
        <v>107.6845</v>
      </c>
      <c r="R47" s="3" t="s">
        <v>145</v>
      </c>
    </row>
    <row r="48" spans="1:18" ht="12.75">
      <c r="A48" s="3">
        <v>1</v>
      </c>
      <c r="B48" s="3" t="s">
        <v>25</v>
      </c>
      <c r="C48" s="3" t="s">
        <v>29</v>
      </c>
      <c r="D48" s="3" t="s">
        <v>59</v>
      </c>
      <c r="E48" s="3" t="s">
        <v>68</v>
      </c>
      <c r="F48" s="3" t="s">
        <v>14</v>
      </c>
      <c r="G48" s="3" t="s">
        <v>14</v>
      </c>
      <c r="H48" s="1">
        <v>27496</v>
      </c>
      <c r="I48" s="1" t="s">
        <v>13</v>
      </c>
      <c r="J48" s="2">
        <v>110.7</v>
      </c>
      <c r="K48" s="23">
        <v>0.5357</v>
      </c>
      <c r="L48" s="3">
        <v>165</v>
      </c>
      <c r="M48" s="13">
        <v>175</v>
      </c>
      <c r="N48" s="3">
        <v>180</v>
      </c>
      <c r="O48" s="3"/>
      <c r="P48" s="22">
        <f>N48</f>
        <v>180</v>
      </c>
      <c r="Q48" s="23">
        <f t="shared" si="1"/>
        <v>96.42599999999999</v>
      </c>
      <c r="R48" s="3" t="s">
        <v>146</v>
      </c>
    </row>
    <row r="49" spans="1:18" ht="12.75">
      <c r="A49" s="3"/>
      <c r="B49" s="3"/>
      <c r="C49" s="3"/>
      <c r="D49" s="3"/>
      <c r="E49" s="22" t="s">
        <v>134</v>
      </c>
      <c r="F49" s="22" t="s">
        <v>135</v>
      </c>
      <c r="G49" s="3"/>
      <c r="H49" s="1"/>
      <c r="I49" s="3"/>
      <c r="J49" s="2"/>
      <c r="K49" s="23"/>
      <c r="L49" s="3"/>
      <c r="M49" s="3"/>
      <c r="N49" s="3"/>
      <c r="O49" s="3"/>
      <c r="P49" s="22"/>
      <c r="Q49" s="23"/>
      <c r="R49" s="3"/>
    </row>
    <row r="50" spans="1:18" ht="12.75">
      <c r="A50" s="3"/>
      <c r="B50" s="3"/>
      <c r="C50" s="3"/>
      <c r="D50" s="3"/>
      <c r="E50" s="22" t="s">
        <v>136</v>
      </c>
      <c r="F50" s="22" t="s">
        <v>132</v>
      </c>
      <c r="G50" s="3"/>
      <c r="H50" s="1"/>
      <c r="I50" s="3"/>
      <c r="J50" s="2"/>
      <c r="K50" s="23"/>
      <c r="L50" s="3"/>
      <c r="M50" s="3"/>
      <c r="N50" s="3"/>
      <c r="O50" s="3"/>
      <c r="P50" s="22"/>
      <c r="Q50" s="23"/>
      <c r="R50" s="3"/>
    </row>
    <row r="51" spans="1:18" ht="12.75">
      <c r="A51" s="3">
        <v>1</v>
      </c>
      <c r="B51" s="3" t="s">
        <v>25</v>
      </c>
      <c r="C51" s="3" t="s">
        <v>30</v>
      </c>
      <c r="D51" s="3" t="s">
        <v>62</v>
      </c>
      <c r="E51" s="3" t="s">
        <v>91</v>
      </c>
      <c r="F51" s="3" t="s">
        <v>14</v>
      </c>
      <c r="G51" s="3" t="s">
        <v>84</v>
      </c>
      <c r="H51" s="1">
        <v>33711</v>
      </c>
      <c r="I51" s="3" t="s">
        <v>13</v>
      </c>
      <c r="J51" s="2">
        <v>90</v>
      </c>
      <c r="K51" s="23">
        <v>0.5853</v>
      </c>
      <c r="L51" s="3">
        <v>192.5</v>
      </c>
      <c r="M51" s="3">
        <v>205</v>
      </c>
      <c r="N51" s="3">
        <v>215</v>
      </c>
      <c r="O51" s="3"/>
      <c r="P51" s="22">
        <f>N51</f>
        <v>215</v>
      </c>
      <c r="Q51" s="23">
        <f>P51*K51</f>
        <v>125.83950000000002</v>
      </c>
      <c r="R51" s="3"/>
    </row>
    <row r="52" spans="1:18" ht="12.75">
      <c r="A52" s="3"/>
      <c r="B52" s="3"/>
      <c r="C52" s="3"/>
      <c r="D52" s="3"/>
      <c r="E52" s="22" t="s">
        <v>129</v>
      </c>
      <c r="F52" s="22" t="s">
        <v>133</v>
      </c>
      <c r="G52" s="3"/>
      <c r="H52" s="1"/>
      <c r="I52" s="3"/>
      <c r="J52" s="2"/>
      <c r="K52" s="23"/>
      <c r="L52" s="3"/>
      <c r="M52" s="3"/>
      <c r="N52" s="3"/>
      <c r="O52" s="3"/>
      <c r="P52" s="22"/>
      <c r="Q52" s="23"/>
      <c r="R52" s="3"/>
    </row>
    <row r="53" spans="1:18" ht="12.75">
      <c r="A53" s="3"/>
      <c r="B53" s="3"/>
      <c r="C53" s="3"/>
      <c r="D53" s="3"/>
      <c r="E53" s="22"/>
      <c r="F53" s="22" t="s">
        <v>130</v>
      </c>
      <c r="G53" s="3"/>
      <c r="H53" s="1"/>
      <c r="I53" s="3"/>
      <c r="J53" s="2"/>
      <c r="K53" s="23"/>
      <c r="L53" s="3"/>
      <c r="M53" s="3"/>
      <c r="N53" s="3"/>
      <c r="O53" s="3"/>
      <c r="P53" s="22"/>
      <c r="Q53" s="23"/>
      <c r="R53" s="3"/>
    </row>
    <row r="54" spans="1:18" ht="12.75">
      <c r="A54" s="3">
        <v>1</v>
      </c>
      <c r="B54" s="3" t="s">
        <v>26</v>
      </c>
      <c r="C54" s="3" t="s">
        <v>31</v>
      </c>
      <c r="D54" s="3" t="s">
        <v>62</v>
      </c>
      <c r="E54" s="3" t="s">
        <v>108</v>
      </c>
      <c r="F54" s="3" t="s">
        <v>14</v>
      </c>
      <c r="G54" s="3" t="s">
        <v>14</v>
      </c>
      <c r="H54" s="1">
        <v>35751</v>
      </c>
      <c r="I54" s="3" t="s">
        <v>13</v>
      </c>
      <c r="J54" s="2">
        <v>59.9</v>
      </c>
      <c r="K54" s="23">
        <v>0.8628</v>
      </c>
      <c r="L54" s="3">
        <v>60</v>
      </c>
      <c r="M54" s="51">
        <v>65</v>
      </c>
      <c r="N54" s="51">
        <v>65</v>
      </c>
      <c r="O54" s="3"/>
      <c r="P54" s="22">
        <f>L54</f>
        <v>60</v>
      </c>
      <c r="Q54" s="23">
        <f>P54*K54</f>
        <v>51.768</v>
      </c>
      <c r="R54" s="3"/>
    </row>
    <row r="55" spans="1:18" ht="12.75">
      <c r="A55" s="3">
        <v>2</v>
      </c>
      <c r="B55" s="3" t="s">
        <v>26</v>
      </c>
      <c r="C55" s="3" t="s">
        <v>31</v>
      </c>
      <c r="D55" s="3" t="s">
        <v>62</v>
      </c>
      <c r="E55" s="3" t="s">
        <v>63</v>
      </c>
      <c r="F55" s="3" t="s">
        <v>14</v>
      </c>
      <c r="G55" s="3" t="s">
        <v>64</v>
      </c>
      <c r="H55" s="1">
        <v>37712</v>
      </c>
      <c r="I55" s="3" t="s">
        <v>13</v>
      </c>
      <c r="J55" s="2">
        <v>45.7</v>
      </c>
      <c r="K55" s="23">
        <v>1.0732</v>
      </c>
      <c r="L55" s="3">
        <v>30</v>
      </c>
      <c r="M55" s="51">
        <v>35</v>
      </c>
      <c r="N55" s="3">
        <v>40</v>
      </c>
      <c r="O55" s="3"/>
      <c r="P55" s="22">
        <v>40</v>
      </c>
      <c r="Q55" s="23">
        <f>P55*K55</f>
        <v>42.928</v>
      </c>
      <c r="R55" s="3"/>
    </row>
    <row r="56" spans="1:18" ht="12.75">
      <c r="A56" s="3">
        <v>3</v>
      </c>
      <c r="B56" s="3" t="s">
        <v>26</v>
      </c>
      <c r="C56" s="3" t="s">
        <v>31</v>
      </c>
      <c r="D56" s="3" t="s">
        <v>62</v>
      </c>
      <c r="E56" s="3" t="s">
        <v>39</v>
      </c>
      <c r="F56" s="3" t="s">
        <v>14</v>
      </c>
      <c r="G56" s="3" t="s">
        <v>14</v>
      </c>
      <c r="H56" s="1">
        <v>39637</v>
      </c>
      <c r="I56" s="3" t="s">
        <v>13</v>
      </c>
      <c r="J56" s="2">
        <v>34.55</v>
      </c>
      <c r="K56" s="23">
        <v>1.1756</v>
      </c>
      <c r="L56" s="3">
        <v>32.5</v>
      </c>
      <c r="M56" s="3">
        <v>35</v>
      </c>
      <c r="N56" s="51">
        <v>37.5</v>
      </c>
      <c r="O56" s="3"/>
      <c r="P56" s="22">
        <v>35</v>
      </c>
      <c r="Q56" s="23">
        <f>P56*K56</f>
        <v>41.146</v>
      </c>
      <c r="R56" s="3"/>
    </row>
    <row r="57" spans="1:18" ht="12.75">
      <c r="A57" s="3"/>
      <c r="B57" s="3"/>
      <c r="C57" s="3"/>
      <c r="D57" s="3"/>
      <c r="E57" s="22" t="s">
        <v>129</v>
      </c>
      <c r="F57" s="22" t="s">
        <v>133</v>
      </c>
      <c r="G57" s="3"/>
      <c r="H57" s="1"/>
      <c r="I57" s="3"/>
      <c r="J57" s="2"/>
      <c r="K57" s="23"/>
      <c r="L57" s="3"/>
      <c r="M57" s="3"/>
      <c r="N57" s="3"/>
      <c r="O57" s="3"/>
      <c r="P57" s="22"/>
      <c r="Q57" s="23"/>
      <c r="R57" s="3"/>
    </row>
    <row r="58" spans="1:18" ht="12.75">
      <c r="A58" s="3"/>
      <c r="B58" s="3"/>
      <c r="C58" s="3"/>
      <c r="D58" s="3"/>
      <c r="E58" s="22"/>
      <c r="F58" s="22" t="s">
        <v>132</v>
      </c>
      <c r="G58" s="3"/>
      <c r="H58" s="1"/>
      <c r="I58" s="3"/>
      <c r="J58" s="2"/>
      <c r="K58" s="23"/>
      <c r="L58" s="3"/>
      <c r="M58" s="3"/>
      <c r="N58" s="3"/>
      <c r="O58" s="3"/>
      <c r="P58" s="22"/>
      <c r="Q58" s="23"/>
      <c r="R58" s="3"/>
    </row>
    <row r="59" spans="1:18" ht="12.75">
      <c r="A59" s="3">
        <v>1</v>
      </c>
      <c r="B59" s="3" t="s">
        <v>26</v>
      </c>
      <c r="C59" s="3" t="s">
        <v>31</v>
      </c>
      <c r="D59" s="3" t="s">
        <v>62</v>
      </c>
      <c r="E59" s="3" t="s">
        <v>103</v>
      </c>
      <c r="F59" s="3" t="s">
        <v>14</v>
      </c>
      <c r="G59" s="3" t="s">
        <v>14</v>
      </c>
      <c r="H59" s="1">
        <v>33806</v>
      </c>
      <c r="I59" s="3" t="s">
        <v>13</v>
      </c>
      <c r="J59" s="2">
        <v>87.75</v>
      </c>
      <c r="K59" s="23">
        <v>0.5943</v>
      </c>
      <c r="L59" s="3">
        <v>135</v>
      </c>
      <c r="M59" s="51">
        <v>142.5</v>
      </c>
      <c r="N59" s="51">
        <v>142.5</v>
      </c>
      <c r="O59" s="3"/>
      <c r="P59" s="22">
        <f>L59</f>
        <v>135</v>
      </c>
      <c r="Q59" s="23">
        <f>P59*K59</f>
        <v>80.2305</v>
      </c>
      <c r="R59" s="3"/>
    </row>
  </sheetData>
  <sheetProtection/>
  <mergeCells count="13">
    <mergeCell ref="A4:A5"/>
    <mergeCell ref="B4:B5"/>
    <mergeCell ref="C4:C5"/>
    <mergeCell ref="D4:D5"/>
    <mergeCell ref="E4:E5"/>
    <mergeCell ref="L4:Q4"/>
    <mergeCell ref="R4:R5"/>
    <mergeCell ref="F4:F5"/>
    <mergeCell ref="G4:G5"/>
    <mergeCell ref="H4:H5"/>
    <mergeCell ref="I4:I5"/>
    <mergeCell ref="J4:J5"/>
    <mergeCell ref="K4:K5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1">
      <selection activeCell="R13" sqref="R13"/>
    </sheetView>
  </sheetViews>
  <sheetFormatPr defaultColWidth="9.00390625" defaultRowHeight="12.75"/>
  <cols>
    <col min="1" max="1" width="6.00390625" style="8" bestFit="1" customWidth="1"/>
    <col min="2" max="2" width="6.00390625" style="8" customWidth="1"/>
    <col min="3" max="3" width="8.875" style="36" bestFit="1" customWidth="1"/>
    <col min="4" max="4" width="5.00390625" style="8" bestFit="1" customWidth="1"/>
    <col min="5" max="5" width="23.875" style="8" bestFit="1" customWidth="1"/>
    <col min="6" max="6" width="17.25390625" style="8" customWidth="1"/>
    <col min="7" max="7" width="15.25390625" style="8" bestFit="1" customWidth="1"/>
    <col min="8" max="8" width="13.25390625" style="8" bestFit="1" customWidth="1"/>
    <col min="9" max="9" width="10.375" style="8" customWidth="1"/>
    <col min="10" max="10" width="6.625" style="9" bestFit="1" customWidth="1"/>
    <col min="11" max="11" width="6.375" style="19" bestFit="1" customWidth="1"/>
    <col min="12" max="12" width="5.00390625" style="8" bestFit="1" customWidth="1"/>
    <col min="13" max="13" width="8.125" style="8" bestFit="1" customWidth="1"/>
    <col min="14" max="14" width="6.625" style="11" bestFit="1" customWidth="1"/>
    <col min="15" max="15" width="9.625" style="19" bestFit="1" customWidth="1"/>
    <col min="16" max="16" width="11.375" style="8" customWidth="1"/>
    <col min="17" max="16384" width="9.125" style="8" customWidth="1"/>
  </cols>
  <sheetData>
    <row r="1" spans="6:32" ht="20.25">
      <c r="F1" s="5" t="s">
        <v>122</v>
      </c>
      <c r="M1" s="4"/>
      <c r="N1" s="58"/>
      <c r="O1" s="8"/>
      <c r="P1" s="11"/>
      <c r="U1" s="11"/>
      <c r="V1" s="19"/>
      <c r="W1" s="11"/>
      <c r="X1" s="19"/>
      <c r="Z1" s="4"/>
      <c r="AC1" s="11"/>
      <c r="AD1" s="19"/>
      <c r="AE1" s="11"/>
      <c r="AF1" s="19"/>
    </row>
    <row r="2" spans="6:14" ht="20.25">
      <c r="F2" s="5" t="s">
        <v>153</v>
      </c>
      <c r="G2" s="5"/>
      <c r="H2" s="7"/>
      <c r="J2" s="6"/>
      <c r="K2" s="18"/>
      <c r="L2" s="5"/>
      <c r="M2" s="5"/>
      <c r="N2" s="52"/>
    </row>
    <row r="3" spans="3:15" s="16" customFormat="1" ht="12" thickBot="1">
      <c r="C3" s="34"/>
      <c r="E3" s="34"/>
      <c r="F3" s="34"/>
      <c r="G3" s="12"/>
      <c r="H3" s="12"/>
      <c r="I3" s="12"/>
      <c r="J3" s="14"/>
      <c r="K3" s="20"/>
      <c r="L3" s="12"/>
      <c r="M3" s="12"/>
      <c r="N3" s="53"/>
      <c r="O3" s="21"/>
    </row>
    <row r="4" spans="1:16" ht="12.75" customHeight="1">
      <c r="A4" s="60" t="s">
        <v>8</v>
      </c>
      <c r="B4" s="69" t="s">
        <v>28</v>
      </c>
      <c r="C4" s="71" t="s">
        <v>27</v>
      </c>
      <c r="D4" s="60" t="s">
        <v>2</v>
      </c>
      <c r="E4" s="60" t="s">
        <v>3</v>
      </c>
      <c r="F4" s="60" t="s">
        <v>10</v>
      </c>
      <c r="G4" s="60" t="s">
        <v>22</v>
      </c>
      <c r="H4" s="60" t="s">
        <v>7</v>
      </c>
      <c r="I4" s="60" t="s">
        <v>4</v>
      </c>
      <c r="J4" s="62" t="s">
        <v>1</v>
      </c>
      <c r="K4" s="64" t="s">
        <v>38</v>
      </c>
      <c r="L4" s="66" t="s">
        <v>5</v>
      </c>
      <c r="M4" s="66"/>
      <c r="N4" s="66"/>
      <c r="O4" s="66"/>
      <c r="P4" s="67" t="s">
        <v>9</v>
      </c>
    </row>
    <row r="5" spans="1:16" s="10" customFormat="1" ht="12" customHeight="1" thickBot="1">
      <c r="A5" s="61"/>
      <c r="B5" s="70"/>
      <c r="C5" s="72"/>
      <c r="D5" s="61"/>
      <c r="E5" s="61"/>
      <c r="F5" s="61"/>
      <c r="G5" s="61"/>
      <c r="H5" s="61"/>
      <c r="I5" s="61"/>
      <c r="J5" s="63"/>
      <c r="K5" s="65"/>
      <c r="L5" s="37" t="s">
        <v>1</v>
      </c>
      <c r="M5" s="37" t="s">
        <v>19</v>
      </c>
      <c r="N5" s="37" t="s">
        <v>6</v>
      </c>
      <c r="O5" s="38" t="s">
        <v>38</v>
      </c>
      <c r="P5" s="68"/>
    </row>
    <row r="6" spans="1:16" ht="12.75">
      <c r="A6" s="3"/>
      <c r="B6" s="3"/>
      <c r="C6" s="3"/>
      <c r="D6" s="3"/>
      <c r="E6" s="22" t="s">
        <v>129</v>
      </c>
      <c r="F6" s="22" t="s">
        <v>137</v>
      </c>
      <c r="G6" s="3"/>
      <c r="H6" s="1"/>
      <c r="I6" s="3"/>
      <c r="J6" s="2"/>
      <c r="K6" s="23"/>
      <c r="L6" s="3"/>
      <c r="M6" s="13"/>
      <c r="N6" s="22"/>
      <c r="O6" s="23"/>
      <c r="P6" s="3"/>
    </row>
    <row r="7" spans="1:16" ht="12.75">
      <c r="A7" s="3"/>
      <c r="B7" s="3"/>
      <c r="C7" s="3"/>
      <c r="D7" s="3"/>
      <c r="E7" s="22" t="s">
        <v>138</v>
      </c>
      <c r="F7" s="22" t="s">
        <v>130</v>
      </c>
      <c r="G7" s="3"/>
      <c r="H7" s="1"/>
      <c r="I7" s="3"/>
      <c r="J7" s="2"/>
      <c r="K7" s="23"/>
      <c r="L7" s="3"/>
      <c r="M7" s="13"/>
      <c r="N7" s="22"/>
      <c r="O7" s="23"/>
      <c r="P7" s="3"/>
    </row>
    <row r="8" spans="1:16" ht="12.75">
      <c r="A8" s="25" t="s">
        <v>141</v>
      </c>
      <c r="B8" s="3" t="s">
        <v>26</v>
      </c>
      <c r="C8" s="3" t="s">
        <v>120</v>
      </c>
      <c r="D8" s="3" t="s">
        <v>62</v>
      </c>
      <c r="E8" s="3" t="s">
        <v>63</v>
      </c>
      <c r="F8" s="3" t="s">
        <v>14</v>
      </c>
      <c r="G8" s="3" t="s">
        <v>64</v>
      </c>
      <c r="H8" s="1">
        <v>37712</v>
      </c>
      <c r="I8" s="3" t="s">
        <v>13</v>
      </c>
      <c r="J8" s="2">
        <v>45.7</v>
      </c>
      <c r="K8" s="23">
        <v>1.0109</v>
      </c>
      <c r="L8" s="3">
        <v>25</v>
      </c>
      <c r="M8" s="3">
        <v>24</v>
      </c>
      <c r="N8" s="22">
        <f>M8*L8</f>
        <v>600</v>
      </c>
      <c r="O8" s="23">
        <f>N8*K8</f>
        <v>606.54</v>
      </c>
      <c r="P8" s="3"/>
    </row>
    <row r="9" spans="1:16" ht="12.75">
      <c r="A9" s="3"/>
      <c r="B9" s="3"/>
      <c r="C9" s="3"/>
      <c r="D9" s="3"/>
      <c r="E9" s="22" t="s">
        <v>129</v>
      </c>
      <c r="F9" s="22" t="s">
        <v>137</v>
      </c>
      <c r="G9" s="3"/>
      <c r="H9" s="1"/>
      <c r="I9" s="3"/>
      <c r="J9" s="2"/>
      <c r="K9" s="23"/>
      <c r="L9" s="3"/>
      <c r="M9" s="13"/>
      <c r="N9" s="22"/>
      <c r="O9" s="23"/>
      <c r="P9" s="3"/>
    </row>
    <row r="10" spans="1:16" ht="12.75">
      <c r="A10" s="3"/>
      <c r="B10" s="3"/>
      <c r="C10" s="3"/>
      <c r="D10" s="3"/>
      <c r="E10" s="22" t="s">
        <v>139</v>
      </c>
      <c r="F10" s="22" t="s">
        <v>132</v>
      </c>
      <c r="G10" s="3"/>
      <c r="H10" s="1"/>
      <c r="I10" s="3"/>
      <c r="J10" s="2"/>
      <c r="K10" s="23"/>
      <c r="L10" s="3"/>
      <c r="M10" s="13"/>
      <c r="N10" s="22"/>
      <c r="O10" s="23"/>
      <c r="P10" s="3"/>
    </row>
    <row r="11" spans="1:16" ht="12.75">
      <c r="A11" s="3">
        <v>1</v>
      </c>
      <c r="B11" s="3" t="s">
        <v>26</v>
      </c>
      <c r="C11" s="3" t="s">
        <v>120</v>
      </c>
      <c r="D11" s="3" t="s">
        <v>62</v>
      </c>
      <c r="E11" s="3" t="s">
        <v>86</v>
      </c>
      <c r="F11" s="3" t="s">
        <v>14</v>
      </c>
      <c r="G11" s="3" t="s">
        <v>14</v>
      </c>
      <c r="H11" s="1">
        <v>32425</v>
      </c>
      <c r="I11" s="3" t="s">
        <v>13</v>
      </c>
      <c r="J11" s="2">
        <v>86.3</v>
      </c>
      <c r="K11" s="23">
        <v>0.7433</v>
      </c>
      <c r="L11" s="3">
        <v>87.5</v>
      </c>
      <c r="M11" s="3">
        <v>32</v>
      </c>
      <c r="N11" s="22">
        <f>M11*L11</f>
        <v>2800</v>
      </c>
      <c r="O11" s="23">
        <f>N11*K11</f>
        <v>2081.24</v>
      </c>
      <c r="P11" s="3"/>
    </row>
    <row r="12" spans="1:16" ht="12.75">
      <c r="A12" s="3">
        <v>2</v>
      </c>
      <c r="B12" s="3" t="s">
        <v>26</v>
      </c>
      <c r="C12" s="3" t="s">
        <v>120</v>
      </c>
      <c r="D12" s="3" t="s">
        <v>62</v>
      </c>
      <c r="E12" s="3" t="s">
        <v>48</v>
      </c>
      <c r="F12" s="3" t="s">
        <v>14</v>
      </c>
      <c r="G12" s="3" t="s">
        <v>14</v>
      </c>
      <c r="H12" s="1">
        <v>32176</v>
      </c>
      <c r="I12" s="3" t="s">
        <v>13</v>
      </c>
      <c r="J12" s="2">
        <v>73.8</v>
      </c>
      <c r="K12" s="23">
        <v>0.7998</v>
      </c>
      <c r="L12" s="3">
        <v>75</v>
      </c>
      <c r="M12" s="13">
        <v>22</v>
      </c>
      <c r="N12" s="22">
        <f>M12*L12</f>
        <v>1650</v>
      </c>
      <c r="O12" s="23">
        <f>N12*K12</f>
        <v>1319.6699999999998</v>
      </c>
      <c r="P12" s="3"/>
    </row>
    <row r="13" spans="1:16" ht="12.75">
      <c r="A13" s="3"/>
      <c r="B13" s="3"/>
      <c r="C13" s="3"/>
      <c r="D13" s="3"/>
      <c r="E13" s="22" t="s">
        <v>129</v>
      </c>
      <c r="F13" s="22" t="s">
        <v>140</v>
      </c>
      <c r="G13" s="3"/>
      <c r="H13" s="1"/>
      <c r="I13" s="3"/>
      <c r="J13" s="2"/>
      <c r="K13" s="23"/>
      <c r="L13" s="3"/>
      <c r="M13" s="13"/>
      <c r="N13" s="22"/>
      <c r="O13" s="23"/>
      <c r="P13" s="3"/>
    </row>
    <row r="14" spans="1:16" ht="12.75">
      <c r="A14" s="3"/>
      <c r="B14" s="3"/>
      <c r="C14" s="3"/>
      <c r="D14" s="3"/>
      <c r="E14" s="22"/>
      <c r="F14" s="22" t="s">
        <v>130</v>
      </c>
      <c r="G14" s="3"/>
      <c r="H14" s="1"/>
      <c r="I14" s="3"/>
      <c r="J14" s="2"/>
      <c r="K14" s="23"/>
      <c r="L14" s="3"/>
      <c r="M14" s="13"/>
      <c r="N14" s="22"/>
      <c r="O14" s="23"/>
      <c r="P14" s="3"/>
    </row>
    <row r="15" spans="1:16" ht="12.75">
      <c r="A15" s="3">
        <v>1</v>
      </c>
      <c r="B15" s="3" t="s">
        <v>26</v>
      </c>
      <c r="C15" s="3" t="s">
        <v>119</v>
      </c>
      <c r="D15" s="3" t="s">
        <v>62</v>
      </c>
      <c r="E15" s="3" t="s">
        <v>108</v>
      </c>
      <c r="F15" s="3" t="s">
        <v>14</v>
      </c>
      <c r="G15" s="3" t="s">
        <v>14</v>
      </c>
      <c r="H15" s="1">
        <v>35751</v>
      </c>
      <c r="I15" s="3" t="s">
        <v>13</v>
      </c>
      <c r="J15" s="2">
        <v>59.9</v>
      </c>
      <c r="K15" s="23"/>
      <c r="L15" s="3">
        <v>35</v>
      </c>
      <c r="M15" s="3">
        <v>38</v>
      </c>
      <c r="N15" s="22">
        <f>M15*L15</f>
        <v>1330</v>
      </c>
      <c r="O15" s="23">
        <f>N15/J15</f>
        <v>22.20367278797997</v>
      </c>
      <c r="P15" s="3"/>
    </row>
    <row r="16" spans="1:16" ht="12.75">
      <c r="A16" s="3">
        <v>2</v>
      </c>
      <c r="B16" s="3" t="s">
        <v>26</v>
      </c>
      <c r="C16" s="3" t="s">
        <v>119</v>
      </c>
      <c r="D16" s="3" t="s">
        <v>62</v>
      </c>
      <c r="E16" s="3" t="s">
        <v>107</v>
      </c>
      <c r="F16" s="3" t="s">
        <v>14</v>
      </c>
      <c r="G16" s="3" t="s">
        <v>14</v>
      </c>
      <c r="H16" s="1">
        <v>26926</v>
      </c>
      <c r="I16" s="3" t="s">
        <v>13</v>
      </c>
      <c r="J16" s="2">
        <v>68.55</v>
      </c>
      <c r="K16" s="23"/>
      <c r="L16" s="3">
        <v>35</v>
      </c>
      <c r="M16" s="3">
        <v>35</v>
      </c>
      <c r="N16" s="22">
        <f>M16*L16</f>
        <v>1225</v>
      </c>
      <c r="O16" s="23">
        <f>N16/J16</f>
        <v>17.87016776075857</v>
      </c>
      <c r="P16" s="3"/>
    </row>
    <row r="17" spans="1:16" ht="12.75">
      <c r="A17" s="3"/>
      <c r="B17" s="3"/>
      <c r="C17" s="3"/>
      <c r="D17" s="3"/>
      <c r="E17" s="22" t="s">
        <v>129</v>
      </c>
      <c r="F17" s="22" t="s">
        <v>140</v>
      </c>
      <c r="G17" s="3"/>
      <c r="H17" s="1"/>
      <c r="I17" s="3"/>
      <c r="J17" s="2"/>
      <c r="K17" s="23"/>
      <c r="L17" s="3"/>
      <c r="M17" s="13"/>
      <c r="N17" s="22"/>
      <c r="O17" s="23"/>
      <c r="P17" s="3"/>
    </row>
    <row r="18" spans="1:16" ht="12.75">
      <c r="A18" s="3"/>
      <c r="B18" s="3"/>
      <c r="C18" s="3"/>
      <c r="D18" s="3"/>
      <c r="E18" s="22"/>
      <c r="F18" s="22" t="s">
        <v>132</v>
      </c>
      <c r="G18" s="3"/>
      <c r="H18" s="1"/>
      <c r="I18" s="3"/>
      <c r="J18" s="2"/>
      <c r="K18" s="23"/>
      <c r="L18" s="3"/>
      <c r="M18" s="13"/>
      <c r="N18" s="22"/>
      <c r="O18" s="23"/>
      <c r="P18" s="3"/>
    </row>
    <row r="19" spans="1:16" ht="12.75">
      <c r="A19" s="3">
        <v>1</v>
      </c>
      <c r="B19" s="3" t="s">
        <v>26</v>
      </c>
      <c r="C19" s="3" t="s">
        <v>119</v>
      </c>
      <c r="D19" s="3" t="s">
        <v>62</v>
      </c>
      <c r="E19" s="3" t="s">
        <v>104</v>
      </c>
      <c r="F19" s="3" t="s">
        <v>14</v>
      </c>
      <c r="G19" s="3" t="s">
        <v>14</v>
      </c>
      <c r="H19" s="1">
        <v>30695</v>
      </c>
      <c r="I19" s="3" t="s">
        <v>13</v>
      </c>
      <c r="J19" s="2">
        <v>97.65</v>
      </c>
      <c r="K19" s="23"/>
      <c r="L19" s="3">
        <v>55</v>
      </c>
      <c r="M19" s="13">
        <v>105</v>
      </c>
      <c r="N19" s="22">
        <f aca="true" t="shared" si="0" ref="N19:N26">M19*L19</f>
        <v>5775</v>
      </c>
      <c r="O19" s="23">
        <f aca="true" t="shared" si="1" ref="O19:O26">N19/J19</f>
        <v>59.13978494623655</v>
      </c>
      <c r="P19" s="3"/>
    </row>
    <row r="20" spans="1:16" ht="12.75">
      <c r="A20" s="3">
        <v>2</v>
      </c>
      <c r="B20" s="3" t="s">
        <v>26</v>
      </c>
      <c r="C20" s="3" t="s">
        <v>119</v>
      </c>
      <c r="D20" s="3" t="s">
        <v>62</v>
      </c>
      <c r="E20" s="3" t="s">
        <v>111</v>
      </c>
      <c r="F20" s="3" t="s">
        <v>14</v>
      </c>
      <c r="G20" s="3" t="s">
        <v>14</v>
      </c>
      <c r="H20" s="1">
        <v>34864</v>
      </c>
      <c r="I20" s="3" t="s">
        <v>13</v>
      </c>
      <c r="J20" s="2">
        <v>67.2</v>
      </c>
      <c r="K20" s="23"/>
      <c r="L20" s="3">
        <v>55</v>
      </c>
      <c r="M20" s="3">
        <v>44</v>
      </c>
      <c r="N20" s="22">
        <f t="shared" si="0"/>
        <v>2420</v>
      </c>
      <c r="O20" s="23">
        <f t="shared" si="1"/>
        <v>36.01190476190476</v>
      </c>
      <c r="P20" s="3"/>
    </row>
    <row r="21" spans="1:16" ht="12.75">
      <c r="A21" s="3">
        <v>3</v>
      </c>
      <c r="B21" s="3" t="s">
        <v>26</v>
      </c>
      <c r="C21" s="3" t="s">
        <v>119</v>
      </c>
      <c r="D21" s="3" t="s">
        <v>62</v>
      </c>
      <c r="E21" s="3" t="s">
        <v>106</v>
      </c>
      <c r="F21" s="3" t="s">
        <v>14</v>
      </c>
      <c r="G21" s="3" t="s">
        <v>14</v>
      </c>
      <c r="H21" s="1">
        <v>35606</v>
      </c>
      <c r="I21" s="3" t="s">
        <v>13</v>
      </c>
      <c r="J21" s="2">
        <v>71.35</v>
      </c>
      <c r="K21" s="23"/>
      <c r="L21" s="3">
        <v>55</v>
      </c>
      <c r="M21" s="13">
        <v>45</v>
      </c>
      <c r="N21" s="22">
        <f t="shared" si="0"/>
        <v>2475</v>
      </c>
      <c r="O21" s="23">
        <f t="shared" si="1"/>
        <v>34.68815697266994</v>
      </c>
      <c r="P21" s="3"/>
    </row>
    <row r="22" spans="1:16" ht="12.75">
      <c r="A22" s="3">
        <v>4</v>
      </c>
      <c r="B22" s="3" t="s">
        <v>26</v>
      </c>
      <c r="C22" s="3" t="s">
        <v>119</v>
      </c>
      <c r="D22" s="3" t="s">
        <v>62</v>
      </c>
      <c r="E22" s="3" t="s">
        <v>73</v>
      </c>
      <c r="F22" s="3" t="s">
        <v>18</v>
      </c>
      <c r="G22" s="3" t="s">
        <v>18</v>
      </c>
      <c r="H22" s="1">
        <v>28706</v>
      </c>
      <c r="I22" s="3" t="s">
        <v>13</v>
      </c>
      <c r="J22" s="2">
        <v>93.4</v>
      </c>
      <c r="K22" s="23"/>
      <c r="L22" s="3">
        <v>55</v>
      </c>
      <c r="M22" s="3">
        <v>52</v>
      </c>
      <c r="N22" s="22">
        <f t="shared" si="0"/>
        <v>2860</v>
      </c>
      <c r="O22" s="23">
        <f t="shared" si="1"/>
        <v>30.620985010706637</v>
      </c>
      <c r="P22" s="3"/>
    </row>
    <row r="23" spans="1:16" ht="12.75">
      <c r="A23" s="3">
        <v>1</v>
      </c>
      <c r="B23" s="3" t="s">
        <v>26</v>
      </c>
      <c r="C23" s="3" t="s">
        <v>119</v>
      </c>
      <c r="D23" s="3" t="s">
        <v>62</v>
      </c>
      <c r="E23" s="3" t="s">
        <v>109</v>
      </c>
      <c r="F23" s="3" t="s">
        <v>110</v>
      </c>
      <c r="G23" s="3" t="s">
        <v>110</v>
      </c>
      <c r="H23" s="1">
        <v>30451</v>
      </c>
      <c r="I23" s="3" t="s">
        <v>13</v>
      </c>
      <c r="J23" s="2">
        <v>98.9</v>
      </c>
      <c r="K23" s="23"/>
      <c r="L23" s="3">
        <v>75</v>
      </c>
      <c r="M23" s="13">
        <v>41</v>
      </c>
      <c r="N23" s="22">
        <f t="shared" si="0"/>
        <v>3075</v>
      </c>
      <c r="O23" s="23">
        <f t="shared" si="1"/>
        <v>31.09201213346815</v>
      </c>
      <c r="P23" s="3"/>
    </row>
    <row r="24" spans="1:16" ht="12.75">
      <c r="A24" s="3">
        <v>2</v>
      </c>
      <c r="B24" s="3" t="s">
        <v>26</v>
      </c>
      <c r="C24" s="3" t="s">
        <v>119</v>
      </c>
      <c r="D24" s="3" t="s">
        <v>62</v>
      </c>
      <c r="E24" s="3" t="s">
        <v>121</v>
      </c>
      <c r="F24" s="3" t="s">
        <v>14</v>
      </c>
      <c r="G24" s="3" t="s">
        <v>14</v>
      </c>
      <c r="H24" s="1">
        <v>19882</v>
      </c>
      <c r="I24" s="3" t="s">
        <v>13</v>
      </c>
      <c r="J24" s="2">
        <v>95.25</v>
      </c>
      <c r="K24" s="23"/>
      <c r="L24" s="3">
        <v>75</v>
      </c>
      <c r="M24" s="3">
        <v>27</v>
      </c>
      <c r="N24" s="22">
        <f t="shared" si="0"/>
        <v>2025</v>
      </c>
      <c r="O24" s="23">
        <f t="shared" si="1"/>
        <v>21.25984251968504</v>
      </c>
      <c r="P24" s="3"/>
    </row>
    <row r="25" spans="1:16" ht="12.75">
      <c r="A25" s="3">
        <v>1</v>
      </c>
      <c r="B25" s="3" t="s">
        <v>26</v>
      </c>
      <c r="C25" s="3" t="s">
        <v>119</v>
      </c>
      <c r="D25" s="3" t="s">
        <v>62</v>
      </c>
      <c r="E25" s="3" t="s">
        <v>105</v>
      </c>
      <c r="F25" s="3" t="s">
        <v>14</v>
      </c>
      <c r="G25" s="3" t="s">
        <v>14</v>
      </c>
      <c r="H25" s="1">
        <v>33447</v>
      </c>
      <c r="I25" s="3" t="s">
        <v>13</v>
      </c>
      <c r="J25" s="2">
        <v>79.7</v>
      </c>
      <c r="K25" s="23"/>
      <c r="L25" s="3">
        <v>100</v>
      </c>
      <c r="M25" s="3">
        <v>21</v>
      </c>
      <c r="N25" s="22">
        <f t="shared" si="0"/>
        <v>2100</v>
      </c>
      <c r="O25" s="23">
        <f t="shared" si="1"/>
        <v>26.348808030112924</v>
      </c>
      <c r="P25" s="3"/>
    </row>
    <row r="26" spans="1:16" ht="12.75">
      <c r="A26" s="3">
        <v>2</v>
      </c>
      <c r="B26" s="3" t="s">
        <v>26</v>
      </c>
      <c r="C26" s="3" t="s">
        <v>119</v>
      </c>
      <c r="D26" s="3" t="s">
        <v>62</v>
      </c>
      <c r="E26" s="3" t="s">
        <v>60</v>
      </c>
      <c r="F26" s="3" t="s">
        <v>61</v>
      </c>
      <c r="G26" s="3" t="s">
        <v>61</v>
      </c>
      <c r="H26" s="1">
        <v>25094</v>
      </c>
      <c r="I26" s="3" t="s">
        <v>13</v>
      </c>
      <c r="J26" s="2">
        <v>108.3</v>
      </c>
      <c r="K26" s="23"/>
      <c r="L26" s="3">
        <v>100</v>
      </c>
      <c r="M26" s="3">
        <v>19</v>
      </c>
      <c r="N26" s="22">
        <f t="shared" si="0"/>
        <v>1900</v>
      </c>
      <c r="O26" s="23">
        <f t="shared" si="1"/>
        <v>17.54385964912281</v>
      </c>
      <c r="P26" s="3"/>
    </row>
  </sheetData>
  <sheetProtection/>
  <mergeCells count="13">
    <mergeCell ref="A4:A5"/>
    <mergeCell ref="B4:B5"/>
    <mergeCell ref="C4:C5"/>
    <mergeCell ref="D4:D5"/>
    <mergeCell ref="E4:E5"/>
    <mergeCell ref="L4:O4"/>
    <mergeCell ref="P4:P5"/>
    <mergeCell ref="F4:F5"/>
    <mergeCell ref="G4:G5"/>
    <mergeCell ref="H4:H5"/>
    <mergeCell ref="I4:I5"/>
    <mergeCell ref="J4:J5"/>
    <mergeCell ref="K4:K5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PageLayoutView="0" workbookViewId="0" topLeftCell="A1">
      <selection activeCell="A12" sqref="A12:IV12"/>
    </sheetView>
  </sheetViews>
  <sheetFormatPr defaultColWidth="9.00390625" defaultRowHeight="12.75"/>
  <cols>
    <col min="1" max="1" width="6.00390625" style="8" bestFit="1" customWidth="1"/>
    <col min="2" max="2" width="5.00390625" style="8" bestFit="1" customWidth="1"/>
    <col min="3" max="3" width="8.875" style="8" bestFit="1" customWidth="1"/>
    <col min="4" max="4" width="5.375" style="8" customWidth="1"/>
    <col min="5" max="5" width="25.25390625" style="8" bestFit="1" customWidth="1"/>
    <col min="6" max="6" width="19.00390625" style="8" customWidth="1"/>
    <col min="7" max="7" width="18.125" style="8" bestFit="1" customWidth="1"/>
    <col min="8" max="8" width="13.25390625" style="8" bestFit="1" customWidth="1"/>
    <col min="9" max="9" width="13.00390625" style="8" customWidth="1"/>
    <col min="10" max="10" width="7.625" style="9" bestFit="1" customWidth="1"/>
    <col min="11" max="11" width="7.625" style="19" bestFit="1" customWidth="1"/>
    <col min="12" max="15" width="6.00390625" style="8" bestFit="1" customWidth="1"/>
    <col min="16" max="16" width="6.625" style="11" bestFit="1" customWidth="1"/>
    <col min="17" max="17" width="8.625" style="19" bestFit="1" customWidth="1"/>
    <col min="18" max="18" width="11.875" style="8" customWidth="1"/>
    <col min="19" max="16384" width="9.125" style="8" customWidth="1"/>
  </cols>
  <sheetData>
    <row r="1" ht="20.25">
      <c r="F1" s="5" t="s">
        <v>122</v>
      </c>
    </row>
    <row r="2" spans="6:16" ht="20.25">
      <c r="F2" s="5" t="s">
        <v>123</v>
      </c>
      <c r="G2" s="5"/>
      <c r="H2" s="7"/>
      <c r="J2" s="6"/>
      <c r="K2" s="18"/>
      <c r="L2" s="5"/>
      <c r="M2" s="5"/>
      <c r="N2" s="5"/>
      <c r="O2" s="5"/>
      <c r="P2" s="52"/>
    </row>
    <row r="3" spans="5:17" s="16" customFormat="1" ht="12" thickBot="1">
      <c r="E3" s="34"/>
      <c r="F3" s="12"/>
      <c r="G3" s="12"/>
      <c r="H3" s="12"/>
      <c r="I3" s="12"/>
      <c r="J3" s="14"/>
      <c r="K3" s="20"/>
      <c r="L3" s="12"/>
      <c r="M3" s="12"/>
      <c r="N3" s="12"/>
      <c r="O3" s="12"/>
      <c r="P3" s="53"/>
      <c r="Q3" s="21"/>
    </row>
    <row r="4" spans="1:18" ht="12.75" customHeight="1">
      <c r="A4" s="73" t="s">
        <v>8</v>
      </c>
      <c r="B4" s="60" t="s">
        <v>28</v>
      </c>
      <c r="C4" s="60" t="s">
        <v>27</v>
      </c>
      <c r="D4" s="60" t="s">
        <v>2</v>
      </c>
      <c r="E4" s="75" t="s">
        <v>3</v>
      </c>
      <c r="F4" s="60" t="s">
        <v>45</v>
      </c>
      <c r="G4" s="60" t="s">
        <v>22</v>
      </c>
      <c r="H4" s="60" t="s">
        <v>7</v>
      </c>
      <c r="I4" s="60" t="s">
        <v>4</v>
      </c>
      <c r="J4" s="62" t="s">
        <v>1</v>
      </c>
      <c r="K4" s="64" t="s">
        <v>0</v>
      </c>
      <c r="L4" s="66" t="s">
        <v>12</v>
      </c>
      <c r="M4" s="66"/>
      <c r="N4" s="66"/>
      <c r="O4" s="66"/>
      <c r="P4" s="66"/>
      <c r="Q4" s="66"/>
      <c r="R4" s="67" t="s">
        <v>9</v>
      </c>
    </row>
    <row r="5" spans="1:18" s="10" customFormat="1" ht="12" customHeight="1" thickBot="1">
      <c r="A5" s="74"/>
      <c r="B5" s="61"/>
      <c r="C5" s="61"/>
      <c r="D5" s="61"/>
      <c r="E5" s="76"/>
      <c r="F5" s="61"/>
      <c r="G5" s="61"/>
      <c r="H5" s="61"/>
      <c r="I5" s="61"/>
      <c r="J5" s="63"/>
      <c r="K5" s="65"/>
      <c r="L5" s="37">
        <v>1</v>
      </c>
      <c r="M5" s="37">
        <v>2</v>
      </c>
      <c r="N5" s="37">
        <v>3</v>
      </c>
      <c r="O5" s="37">
        <v>4</v>
      </c>
      <c r="P5" s="37" t="s">
        <v>6</v>
      </c>
      <c r="Q5" s="38" t="s">
        <v>0</v>
      </c>
      <c r="R5" s="68"/>
    </row>
    <row r="6" spans="1:18" ht="12.75">
      <c r="A6" s="24"/>
      <c r="B6" s="24"/>
      <c r="C6" s="24"/>
      <c r="D6" s="24"/>
      <c r="E6" s="39" t="s">
        <v>129</v>
      </c>
      <c r="F6" s="39" t="s">
        <v>149</v>
      </c>
      <c r="G6" s="24"/>
      <c r="H6" s="40"/>
      <c r="I6" s="24"/>
      <c r="J6" s="41"/>
      <c r="K6" s="42"/>
      <c r="L6" s="24"/>
      <c r="M6" s="24"/>
      <c r="N6" s="24"/>
      <c r="O6" s="24"/>
      <c r="P6" s="39"/>
      <c r="Q6" s="42"/>
      <c r="R6" s="24"/>
    </row>
    <row r="7" spans="1:18" ht="12.75">
      <c r="A7" s="24"/>
      <c r="B7" s="24"/>
      <c r="C7" s="24"/>
      <c r="D7" s="24"/>
      <c r="E7" s="39"/>
      <c r="F7" s="39" t="s">
        <v>130</v>
      </c>
      <c r="G7" s="24"/>
      <c r="H7" s="40"/>
      <c r="I7" s="24"/>
      <c r="J7" s="41"/>
      <c r="K7" s="42"/>
      <c r="L7" s="24"/>
      <c r="M7" s="24"/>
      <c r="N7" s="24"/>
      <c r="O7" s="24"/>
      <c r="P7" s="39"/>
      <c r="Q7" s="42"/>
      <c r="R7" s="24"/>
    </row>
    <row r="8" spans="1:18" ht="12.75">
      <c r="A8" s="3">
        <v>1</v>
      </c>
      <c r="B8" s="3" t="s">
        <v>26</v>
      </c>
      <c r="C8" s="3" t="s">
        <v>29</v>
      </c>
      <c r="D8" s="3" t="s">
        <v>62</v>
      </c>
      <c r="E8" s="3" t="s">
        <v>118</v>
      </c>
      <c r="F8" s="3" t="s">
        <v>14</v>
      </c>
      <c r="G8" s="3" t="s">
        <v>14</v>
      </c>
      <c r="H8" s="1">
        <v>29737</v>
      </c>
      <c r="I8" s="3" t="s">
        <v>13</v>
      </c>
      <c r="J8" s="2">
        <v>43.5</v>
      </c>
      <c r="K8" s="23">
        <v>1.118</v>
      </c>
      <c r="L8" s="3">
        <v>105</v>
      </c>
      <c r="M8" s="3">
        <v>107.5</v>
      </c>
      <c r="N8" s="3">
        <v>110</v>
      </c>
      <c r="O8" s="3"/>
      <c r="P8" s="22">
        <f>N8</f>
        <v>110</v>
      </c>
      <c r="Q8" s="23">
        <f>P8*K8</f>
        <v>122.98000000000002</v>
      </c>
      <c r="R8" s="3"/>
    </row>
    <row r="9" spans="1:18" ht="12.75">
      <c r="A9" s="24">
        <v>2</v>
      </c>
      <c r="B9" s="24" t="s">
        <v>26</v>
      </c>
      <c r="C9" s="24" t="s">
        <v>29</v>
      </c>
      <c r="D9" s="24" t="s">
        <v>62</v>
      </c>
      <c r="E9" s="24" t="s">
        <v>148</v>
      </c>
      <c r="F9" s="24" t="s">
        <v>33</v>
      </c>
      <c r="G9" s="24" t="s">
        <v>33</v>
      </c>
      <c r="H9" s="40">
        <v>37607</v>
      </c>
      <c r="I9" s="40" t="s">
        <v>13</v>
      </c>
      <c r="J9" s="41">
        <v>59.3</v>
      </c>
      <c r="K9" s="42">
        <v>0.8676</v>
      </c>
      <c r="L9" s="24">
        <v>85</v>
      </c>
      <c r="M9" s="54">
        <v>100</v>
      </c>
      <c r="N9" s="55">
        <v>112.5</v>
      </c>
      <c r="O9" s="24"/>
      <c r="P9" s="39">
        <f>M9</f>
        <v>100</v>
      </c>
      <c r="Q9" s="42">
        <f>P9*K9</f>
        <v>86.76</v>
      </c>
      <c r="R9" s="24"/>
    </row>
    <row r="10" spans="1:18" ht="12.75">
      <c r="A10" s="24"/>
      <c r="B10" s="24"/>
      <c r="C10" s="24"/>
      <c r="D10" s="24"/>
      <c r="E10" s="39" t="s">
        <v>129</v>
      </c>
      <c r="F10" s="39" t="s">
        <v>149</v>
      </c>
      <c r="G10" s="24"/>
      <c r="H10" s="40"/>
      <c r="I10" s="24"/>
      <c r="J10" s="41"/>
      <c r="K10" s="42"/>
      <c r="L10" s="24"/>
      <c r="M10" s="24"/>
      <c r="N10" s="24"/>
      <c r="O10" s="24"/>
      <c r="P10" s="39"/>
      <c r="Q10" s="42"/>
      <c r="R10" s="24"/>
    </row>
    <row r="11" spans="1:18" ht="12.75">
      <c r="A11" s="24"/>
      <c r="B11" s="24"/>
      <c r="C11" s="24"/>
      <c r="D11" s="24"/>
      <c r="E11" s="39"/>
      <c r="F11" s="39" t="s">
        <v>132</v>
      </c>
      <c r="G11" s="24"/>
      <c r="H11" s="40"/>
      <c r="I11" s="24"/>
      <c r="J11" s="41"/>
      <c r="K11" s="42"/>
      <c r="L11" s="24"/>
      <c r="M11" s="24"/>
      <c r="N11" s="24"/>
      <c r="O11" s="24"/>
      <c r="P11" s="39"/>
      <c r="Q11" s="42"/>
      <c r="R11" s="24"/>
    </row>
    <row r="12" spans="1:18" ht="12.75">
      <c r="A12" s="3">
        <v>1</v>
      </c>
      <c r="B12" s="3" t="s">
        <v>26</v>
      </c>
      <c r="C12" s="3" t="s">
        <v>29</v>
      </c>
      <c r="D12" s="3">
        <v>75</v>
      </c>
      <c r="E12" s="3" t="s">
        <v>88</v>
      </c>
      <c r="F12" s="3" t="s">
        <v>17</v>
      </c>
      <c r="G12" s="3" t="s">
        <v>89</v>
      </c>
      <c r="H12" s="1">
        <v>34736</v>
      </c>
      <c r="I12" s="3" t="s">
        <v>13</v>
      </c>
      <c r="J12" s="2">
        <v>72.7</v>
      </c>
      <c r="K12" s="23">
        <v>0.6812</v>
      </c>
      <c r="L12" s="3">
        <v>175</v>
      </c>
      <c r="M12" s="3">
        <v>185</v>
      </c>
      <c r="N12" s="51">
        <v>187.5</v>
      </c>
      <c r="O12" s="3"/>
      <c r="P12" s="22">
        <f>M12</f>
        <v>185</v>
      </c>
      <c r="Q12" s="23">
        <f aca="true" t="shared" si="0" ref="Q12:Q18">P12*K12</f>
        <v>126.022</v>
      </c>
      <c r="R12" s="3" t="s">
        <v>147</v>
      </c>
    </row>
    <row r="13" spans="1:18" ht="12.75">
      <c r="A13" s="3">
        <v>2</v>
      </c>
      <c r="B13" s="3" t="s">
        <v>26</v>
      </c>
      <c r="C13" s="3" t="s">
        <v>29</v>
      </c>
      <c r="D13" s="3">
        <v>75</v>
      </c>
      <c r="E13" s="3" t="s">
        <v>98</v>
      </c>
      <c r="F13" s="3" t="s">
        <v>14</v>
      </c>
      <c r="G13" s="3" t="s">
        <v>14</v>
      </c>
      <c r="H13" s="1">
        <v>33012</v>
      </c>
      <c r="I13" s="3" t="s">
        <v>13</v>
      </c>
      <c r="J13" s="2">
        <v>73.5</v>
      </c>
      <c r="K13" s="23">
        <v>0.6752</v>
      </c>
      <c r="L13" s="3">
        <v>170</v>
      </c>
      <c r="M13" s="3">
        <v>180</v>
      </c>
      <c r="N13" s="55">
        <v>185</v>
      </c>
      <c r="O13" s="3"/>
      <c r="P13" s="22">
        <f>M13</f>
        <v>180</v>
      </c>
      <c r="Q13" s="23">
        <f t="shared" si="0"/>
        <v>121.536</v>
      </c>
      <c r="R13" s="3"/>
    </row>
    <row r="14" spans="1:18" ht="12.75">
      <c r="A14" s="3">
        <v>3</v>
      </c>
      <c r="B14" s="3" t="s">
        <v>26</v>
      </c>
      <c r="C14" s="3" t="s">
        <v>29</v>
      </c>
      <c r="D14" s="3">
        <v>75</v>
      </c>
      <c r="E14" s="3" t="s">
        <v>96</v>
      </c>
      <c r="F14" s="3" t="s">
        <v>97</v>
      </c>
      <c r="G14" s="3" t="s">
        <v>97</v>
      </c>
      <c r="H14" s="1">
        <v>36328</v>
      </c>
      <c r="I14" s="1" t="s">
        <v>13</v>
      </c>
      <c r="J14" s="2">
        <v>66.35</v>
      </c>
      <c r="K14" s="23">
        <v>0.7377</v>
      </c>
      <c r="L14" s="3">
        <v>120</v>
      </c>
      <c r="M14" s="3">
        <v>130</v>
      </c>
      <c r="N14" s="24">
        <v>140</v>
      </c>
      <c r="O14" s="3"/>
      <c r="P14" s="22">
        <f>N14</f>
        <v>140</v>
      </c>
      <c r="Q14" s="23">
        <f t="shared" si="0"/>
        <v>103.278</v>
      </c>
      <c r="R14" s="3"/>
    </row>
    <row r="15" spans="1:18" ht="12.75">
      <c r="A15" s="3">
        <v>1</v>
      </c>
      <c r="B15" s="3" t="s">
        <v>26</v>
      </c>
      <c r="C15" s="3" t="s">
        <v>29</v>
      </c>
      <c r="D15" s="3">
        <v>90</v>
      </c>
      <c r="E15" s="3" t="s">
        <v>92</v>
      </c>
      <c r="F15" s="3" t="s">
        <v>17</v>
      </c>
      <c r="G15" s="3" t="s">
        <v>17</v>
      </c>
      <c r="H15" s="1">
        <v>30649</v>
      </c>
      <c r="I15" s="3" t="s">
        <v>13</v>
      </c>
      <c r="J15" s="2">
        <v>79.3</v>
      </c>
      <c r="K15" s="23">
        <v>0.637</v>
      </c>
      <c r="L15" s="3">
        <v>200</v>
      </c>
      <c r="M15" s="3">
        <v>210</v>
      </c>
      <c r="N15" s="51">
        <v>217.5</v>
      </c>
      <c r="O15" s="3"/>
      <c r="P15" s="22">
        <f>M15</f>
        <v>210</v>
      </c>
      <c r="Q15" s="23">
        <f t="shared" si="0"/>
        <v>133.77</v>
      </c>
      <c r="R15" s="3" t="s">
        <v>145</v>
      </c>
    </row>
    <row r="16" spans="1:18" ht="12.75">
      <c r="A16" s="3">
        <v>2</v>
      </c>
      <c r="B16" s="3" t="s">
        <v>26</v>
      </c>
      <c r="C16" s="3" t="s">
        <v>29</v>
      </c>
      <c r="D16" s="3">
        <v>90</v>
      </c>
      <c r="E16" s="3" t="s">
        <v>93</v>
      </c>
      <c r="F16" s="3" t="s">
        <v>16</v>
      </c>
      <c r="G16" s="3" t="s">
        <v>16</v>
      </c>
      <c r="H16" s="1">
        <v>34911</v>
      </c>
      <c r="I16" s="3" t="s">
        <v>13</v>
      </c>
      <c r="J16" s="2">
        <v>79.4</v>
      </c>
      <c r="K16" s="23">
        <v>0.6364</v>
      </c>
      <c r="L16" s="3">
        <v>190</v>
      </c>
      <c r="M16" s="13">
        <v>200</v>
      </c>
      <c r="N16" s="54">
        <v>210</v>
      </c>
      <c r="O16" s="3"/>
      <c r="P16" s="22">
        <f>N16</f>
        <v>210</v>
      </c>
      <c r="Q16" s="23">
        <f t="shared" si="0"/>
        <v>133.644</v>
      </c>
      <c r="R16" s="3" t="s">
        <v>146</v>
      </c>
    </row>
    <row r="17" spans="1:18" ht="12.75">
      <c r="A17" s="3">
        <v>1</v>
      </c>
      <c r="B17" s="3" t="s">
        <v>26</v>
      </c>
      <c r="C17" s="3" t="s">
        <v>29</v>
      </c>
      <c r="D17" s="3">
        <v>100</v>
      </c>
      <c r="E17" s="3" t="s">
        <v>94</v>
      </c>
      <c r="F17" s="3" t="s">
        <v>14</v>
      </c>
      <c r="G17" s="3" t="s">
        <v>14</v>
      </c>
      <c r="H17" s="1">
        <v>29541</v>
      </c>
      <c r="I17" s="3" t="s">
        <v>13</v>
      </c>
      <c r="J17" s="2">
        <v>99.25</v>
      </c>
      <c r="K17" s="23">
        <v>0.5558</v>
      </c>
      <c r="L17" s="3">
        <v>195</v>
      </c>
      <c r="M17" s="13">
        <v>205</v>
      </c>
      <c r="N17" s="55">
        <v>215</v>
      </c>
      <c r="O17" s="3"/>
      <c r="P17" s="22">
        <f>M17</f>
        <v>205</v>
      </c>
      <c r="Q17" s="23">
        <f t="shared" si="0"/>
        <v>113.939</v>
      </c>
      <c r="R17" s="3"/>
    </row>
    <row r="18" spans="1:18" ht="12.75">
      <c r="A18" s="3">
        <v>1</v>
      </c>
      <c r="B18" s="3" t="s">
        <v>26</v>
      </c>
      <c r="C18" s="3" t="s">
        <v>29</v>
      </c>
      <c r="D18" s="3" t="s">
        <v>59</v>
      </c>
      <c r="E18" s="3" t="s">
        <v>95</v>
      </c>
      <c r="F18" s="3" t="s">
        <v>14</v>
      </c>
      <c r="G18" s="3" t="s">
        <v>14</v>
      </c>
      <c r="H18" s="1">
        <v>35462</v>
      </c>
      <c r="I18" s="1" t="s">
        <v>13</v>
      </c>
      <c r="J18" s="2">
        <v>114.45</v>
      </c>
      <c r="K18" s="23">
        <v>0.5318</v>
      </c>
      <c r="L18" s="3">
        <v>197.5</v>
      </c>
      <c r="M18" s="13">
        <v>207.5</v>
      </c>
      <c r="N18" s="55">
        <v>217.5</v>
      </c>
      <c r="O18" s="3"/>
      <c r="P18" s="22">
        <f>M18</f>
        <v>207.5</v>
      </c>
      <c r="Q18" s="23">
        <f t="shared" si="0"/>
        <v>110.34850000000002</v>
      </c>
      <c r="R18" s="3"/>
    </row>
  </sheetData>
  <sheetProtection/>
  <mergeCells count="13">
    <mergeCell ref="A4:A5"/>
    <mergeCell ref="B4:B5"/>
    <mergeCell ref="C4:C5"/>
    <mergeCell ref="D4:D5"/>
    <mergeCell ref="E4:E5"/>
    <mergeCell ref="F4:F5"/>
    <mergeCell ref="R4:R5"/>
    <mergeCell ref="G4:G5"/>
    <mergeCell ref="H4:H5"/>
    <mergeCell ref="I4:I5"/>
    <mergeCell ref="J4:J5"/>
    <mergeCell ref="K4:K5"/>
    <mergeCell ref="L4:Q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zoomScalePageLayoutView="0" workbookViewId="0" topLeftCell="A1">
      <selection activeCell="A23" sqref="A23:IV23"/>
    </sheetView>
  </sheetViews>
  <sheetFormatPr defaultColWidth="9.00390625" defaultRowHeight="12.75"/>
  <cols>
    <col min="1" max="1" width="6.00390625" style="8" bestFit="1" customWidth="1"/>
    <col min="2" max="2" width="5.00390625" style="8" customWidth="1"/>
    <col min="3" max="3" width="8.875" style="8" bestFit="1" customWidth="1"/>
    <col min="4" max="4" width="5.375" style="8" customWidth="1"/>
    <col min="5" max="5" width="25.25390625" style="8" bestFit="1" customWidth="1"/>
    <col min="6" max="6" width="21.125" style="8" customWidth="1"/>
    <col min="7" max="7" width="3.75390625" style="8" customWidth="1"/>
    <col min="8" max="8" width="13.25390625" style="8" bestFit="1" customWidth="1"/>
    <col min="9" max="9" width="11.00390625" style="8" customWidth="1"/>
    <col min="10" max="10" width="7.625" style="9" bestFit="1" customWidth="1"/>
    <col min="11" max="11" width="7.625" style="19" bestFit="1" customWidth="1"/>
    <col min="12" max="14" width="6.00390625" style="8" bestFit="1" customWidth="1"/>
    <col min="15" max="15" width="1.875" style="8" bestFit="1" customWidth="1"/>
    <col min="16" max="16" width="6.625" style="11" bestFit="1" customWidth="1"/>
    <col min="17" max="18" width="6.00390625" style="8" bestFit="1" customWidth="1"/>
    <col min="19" max="19" width="7.125" style="8" bestFit="1" customWidth="1"/>
    <col min="20" max="20" width="1.875" style="8" bestFit="1" customWidth="1"/>
    <col min="21" max="21" width="6.625" style="11" bestFit="1" customWidth="1"/>
    <col min="22" max="22" width="6.625" style="11" customWidth="1"/>
    <col min="23" max="23" width="8.625" style="19" bestFit="1" customWidth="1"/>
    <col min="24" max="24" width="11.875" style="8" customWidth="1"/>
    <col min="25" max="16384" width="9.125" style="8" customWidth="1"/>
  </cols>
  <sheetData>
    <row r="1" ht="20.25">
      <c r="F1" s="5" t="s">
        <v>122</v>
      </c>
    </row>
    <row r="2" spans="6:22" ht="20.25">
      <c r="F2" s="5" t="s">
        <v>144</v>
      </c>
      <c r="G2" s="5"/>
      <c r="H2" s="7"/>
      <c r="J2" s="6"/>
      <c r="K2" s="18"/>
      <c r="L2" s="5"/>
      <c r="M2" s="5"/>
      <c r="N2" s="5"/>
      <c r="O2" s="5"/>
      <c r="P2" s="52"/>
      <c r="Q2" s="5"/>
      <c r="R2" s="5"/>
      <c r="S2" s="5"/>
      <c r="T2" s="5"/>
      <c r="U2" s="52"/>
      <c r="V2" s="52"/>
    </row>
    <row r="3" spans="5:23" s="16" customFormat="1" ht="12" thickBot="1">
      <c r="E3" s="34"/>
      <c r="F3" s="12"/>
      <c r="G3" s="12"/>
      <c r="H3" s="12"/>
      <c r="I3" s="12"/>
      <c r="J3" s="14"/>
      <c r="K3" s="20"/>
      <c r="L3" s="12"/>
      <c r="M3" s="12"/>
      <c r="N3" s="12"/>
      <c r="O3" s="12"/>
      <c r="P3" s="53"/>
      <c r="Q3" s="12"/>
      <c r="R3" s="12"/>
      <c r="S3" s="12"/>
      <c r="T3" s="12"/>
      <c r="U3" s="53"/>
      <c r="V3" s="53"/>
      <c r="W3" s="21"/>
    </row>
    <row r="4" spans="1:24" ht="12.75" customHeight="1">
      <c r="A4" s="73" t="s">
        <v>8</v>
      </c>
      <c r="B4" s="60" t="s">
        <v>28</v>
      </c>
      <c r="C4" s="60" t="s">
        <v>27</v>
      </c>
      <c r="D4" s="60" t="s">
        <v>2</v>
      </c>
      <c r="E4" s="60" t="s">
        <v>3</v>
      </c>
      <c r="F4" s="60" t="s">
        <v>45</v>
      </c>
      <c r="G4" s="60" t="s">
        <v>22</v>
      </c>
      <c r="H4" s="60" t="s">
        <v>7</v>
      </c>
      <c r="I4" s="60" t="s">
        <v>4</v>
      </c>
      <c r="J4" s="62" t="s">
        <v>1</v>
      </c>
      <c r="K4" s="64" t="s">
        <v>0</v>
      </c>
      <c r="L4" s="66" t="s">
        <v>5</v>
      </c>
      <c r="M4" s="66"/>
      <c r="N4" s="66"/>
      <c r="O4" s="66"/>
      <c r="P4" s="66"/>
      <c r="Q4" s="66" t="s">
        <v>126</v>
      </c>
      <c r="R4" s="66"/>
      <c r="S4" s="66"/>
      <c r="T4" s="66"/>
      <c r="U4" s="66"/>
      <c r="V4" s="66" t="s">
        <v>125</v>
      </c>
      <c r="W4" s="77" t="s">
        <v>0</v>
      </c>
      <c r="X4" s="67" t="s">
        <v>9</v>
      </c>
    </row>
    <row r="5" spans="1:24" s="10" customFormat="1" ht="12" customHeight="1" thickBot="1">
      <c r="A5" s="74"/>
      <c r="B5" s="61"/>
      <c r="C5" s="61"/>
      <c r="D5" s="61"/>
      <c r="E5" s="61"/>
      <c r="F5" s="61"/>
      <c r="G5" s="61"/>
      <c r="H5" s="61"/>
      <c r="I5" s="61"/>
      <c r="J5" s="63"/>
      <c r="K5" s="65"/>
      <c r="L5" s="37">
        <v>1</v>
      </c>
      <c r="M5" s="37">
        <v>2</v>
      </c>
      <c r="N5" s="37">
        <v>3</v>
      </c>
      <c r="O5" s="37">
        <v>4</v>
      </c>
      <c r="P5" s="37" t="s">
        <v>6</v>
      </c>
      <c r="Q5" s="37" t="s">
        <v>1</v>
      </c>
      <c r="R5" s="37" t="s">
        <v>128</v>
      </c>
      <c r="S5" s="37" t="s">
        <v>127</v>
      </c>
      <c r="T5" s="37">
        <v>4</v>
      </c>
      <c r="U5" s="37" t="s">
        <v>6</v>
      </c>
      <c r="V5" s="79"/>
      <c r="W5" s="78"/>
      <c r="X5" s="68"/>
    </row>
    <row r="6" spans="1:24" ht="12.75">
      <c r="A6" s="24"/>
      <c r="B6" s="24"/>
      <c r="C6" s="24"/>
      <c r="D6" s="24"/>
      <c r="E6" s="39" t="s">
        <v>129</v>
      </c>
      <c r="F6" s="39" t="s">
        <v>142</v>
      </c>
      <c r="G6" s="24"/>
      <c r="H6" s="40"/>
      <c r="I6" s="24"/>
      <c r="J6" s="41"/>
      <c r="K6" s="42"/>
      <c r="L6" s="24"/>
      <c r="M6" s="54"/>
      <c r="N6" s="55"/>
      <c r="O6" s="24"/>
      <c r="P6" s="39"/>
      <c r="Q6" s="3"/>
      <c r="R6" s="3"/>
      <c r="S6" s="22"/>
      <c r="T6" s="24"/>
      <c r="U6" s="39"/>
      <c r="V6" s="39"/>
      <c r="W6" s="42"/>
      <c r="X6" s="24"/>
    </row>
    <row r="7" spans="1:24" ht="12.75">
      <c r="A7" s="24"/>
      <c r="B7" s="24"/>
      <c r="C7" s="24"/>
      <c r="D7" s="24"/>
      <c r="E7" s="39"/>
      <c r="F7" s="39" t="s">
        <v>130</v>
      </c>
      <c r="G7" s="24"/>
      <c r="H7" s="40"/>
      <c r="I7" s="24"/>
      <c r="J7" s="41"/>
      <c r="K7" s="42"/>
      <c r="L7" s="24"/>
      <c r="M7" s="54"/>
      <c r="N7" s="55"/>
      <c r="O7" s="24"/>
      <c r="P7" s="39"/>
      <c r="Q7" s="3"/>
      <c r="R7" s="3"/>
      <c r="S7" s="22"/>
      <c r="T7" s="24"/>
      <c r="U7" s="39"/>
      <c r="V7" s="39"/>
      <c r="W7" s="42"/>
      <c r="X7" s="24"/>
    </row>
    <row r="8" spans="1:24" ht="12.75">
      <c r="A8" s="24">
        <v>1</v>
      </c>
      <c r="B8" s="24" t="s">
        <v>26</v>
      </c>
      <c r="C8" s="24" t="s">
        <v>29</v>
      </c>
      <c r="D8" s="24" t="s">
        <v>62</v>
      </c>
      <c r="E8" s="24" t="s">
        <v>63</v>
      </c>
      <c r="F8" s="24" t="s">
        <v>14</v>
      </c>
      <c r="G8" s="24" t="s">
        <v>64</v>
      </c>
      <c r="H8" s="40">
        <v>37712</v>
      </c>
      <c r="I8" s="24" t="s">
        <v>13</v>
      </c>
      <c r="J8" s="41">
        <v>45.7</v>
      </c>
      <c r="K8" s="42">
        <v>1.0732</v>
      </c>
      <c r="L8" s="24">
        <v>35</v>
      </c>
      <c r="M8" s="54">
        <v>40</v>
      </c>
      <c r="N8" s="55">
        <v>42.5</v>
      </c>
      <c r="O8" s="24"/>
      <c r="P8" s="39">
        <v>40</v>
      </c>
      <c r="Q8" s="3">
        <v>25</v>
      </c>
      <c r="R8" s="3">
        <v>24</v>
      </c>
      <c r="S8" s="22">
        <f>R8*Q8</f>
        <v>600</v>
      </c>
      <c r="T8" s="24"/>
      <c r="U8" s="39">
        <v>24</v>
      </c>
      <c r="V8" s="39">
        <f>U8+P8</f>
        <v>64</v>
      </c>
      <c r="W8" s="42"/>
      <c r="X8" s="24">
        <v>1</v>
      </c>
    </row>
    <row r="9" spans="1:24" ht="12.75">
      <c r="A9" s="24"/>
      <c r="B9" s="24"/>
      <c r="C9" s="24"/>
      <c r="D9" s="24"/>
      <c r="E9" s="39" t="s">
        <v>129</v>
      </c>
      <c r="F9" s="39" t="s">
        <v>142</v>
      </c>
      <c r="G9" s="24"/>
      <c r="H9" s="40"/>
      <c r="I9" s="24"/>
      <c r="J9" s="41"/>
      <c r="K9" s="42"/>
      <c r="L9" s="24"/>
      <c r="M9" s="54"/>
      <c r="N9" s="55"/>
      <c r="O9" s="24"/>
      <c r="P9" s="39"/>
      <c r="Q9" s="3"/>
      <c r="R9" s="3"/>
      <c r="S9" s="22"/>
      <c r="T9" s="24"/>
      <c r="U9" s="39"/>
      <c r="V9" s="39"/>
      <c r="W9" s="42"/>
      <c r="X9" s="24"/>
    </row>
    <row r="10" spans="1:24" ht="12.75">
      <c r="A10" s="24"/>
      <c r="B10" s="24"/>
      <c r="C10" s="24"/>
      <c r="D10" s="24"/>
      <c r="E10" s="39"/>
      <c r="F10" s="39" t="s">
        <v>132</v>
      </c>
      <c r="G10" s="24"/>
      <c r="H10" s="40"/>
      <c r="I10" s="24"/>
      <c r="J10" s="41"/>
      <c r="K10" s="42"/>
      <c r="L10" s="24"/>
      <c r="M10" s="54"/>
      <c r="N10" s="55"/>
      <c r="O10" s="24"/>
      <c r="P10" s="39"/>
      <c r="Q10" s="3"/>
      <c r="R10" s="3"/>
      <c r="S10" s="22"/>
      <c r="T10" s="24"/>
      <c r="U10" s="39"/>
      <c r="V10" s="39"/>
      <c r="W10" s="42"/>
      <c r="X10" s="24"/>
    </row>
    <row r="11" spans="1:24" ht="12.75">
      <c r="A11" s="3">
        <v>1</v>
      </c>
      <c r="B11" s="3" t="s">
        <v>26</v>
      </c>
      <c r="C11" s="3" t="s">
        <v>29</v>
      </c>
      <c r="D11" s="24" t="s">
        <v>62</v>
      </c>
      <c r="E11" s="3" t="s">
        <v>65</v>
      </c>
      <c r="F11" s="3" t="s">
        <v>14</v>
      </c>
      <c r="G11" s="3" t="s">
        <v>14</v>
      </c>
      <c r="H11" s="1">
        <v>30278</v>
      </c>
      <c r="I11" s="1" t="s">
        <v>13</v>
      </c>
      <c r="J11" s="2">
        <v>58.35</v>
      </c>
      <c r="K11" s="23">
        <v>0.8361</v>
      </c>
      <c r="L11" s="3">
        <v>100</v>
      </c>
      <c r="M11" s="51">
        <v>102.5</v>
      </c>
      <c r="N11" s="3">
        <v>105</v>
      </c>
      <c r="O11" s="3"/>
      <c r="P11" s="22">
        <f>N11</f>
        <v>105</v>
      </c>
      <c r="Q11" s="3">
        <v>60</v>
      </c>
      <c r="R11" s="3">
        <v>27</v>
      </c>
      <c r="S11" s="22">
        <f>R11*Q11</f>
        <v>1620</v>
      </c>
      <c r="T11" s="3"/>
      <c r="U11" s="22">
        <f>R11</f>
        <v>27</v>
      </c>
      <c r="V11" s="22">
        <f>U11+P11</f>
        <v>132</v>
      </c>
      <c r="W11" s="23"/>
      <c r="X11" s="3">
        <v>1</v>
      </c>
    </row>
    <row r="12" spans="1:24" ht="13.5" thickBot="1">
      <c r="A12" s="57"/>
      <c r="B12" s="24"/>
      <c r="C12" s="24"/>
      <c r="D12" s="24"/>
      <c r="E12" s="24"/>
      <c r="F12" s="24"/>
      <c r="G12" s="24"/>
      <c r="H12" s="40"/>
      <c r="I12" s="40"/>
      <c r="J12" s="41"/>
      <c r="K12" s="42"/>
      <c r="L12" s="24"/>
      <c r="M12" s="55"/>
      <c r="N12" s="24"/>
      <c r="O12" s="24"/>
      <c r="P12" s="39"/>
      <c r="Q12" s="24"/>
      <c r="R12" s="55"/>
      <c r="S12" s="24"/>
      <c r="T12" s="24"/>
      <c r="U12" s="39"/>
      <c r="V12" s="39"/>
      <c r="W12" s="42"/>
      <c r="X12" s="56"/>
    </row>
    <row r="13" spans="1:24" ht="12.75" customHeight="1">
      <c r="A13" s="73" t="s">
        <v>8</v>
      </c>
      <c r="B13" s="60" t="s">
        <v>28</v>
      </c>
      <c r="C13" s="60" t="s">
        <v>27</v>
      </c>
      <c r="D13" s="60" t="s">
        <v>2</v>
      </c>
      <c r="E13" s="60" t="s">
        <v>3</v>
      </c>
      <c r="F13" s="60" t="s">
        <v>45</v>
      </c>
      <c r="G13" s="60" t="s">
        <v>22</v>
      </c>
      <c r="H13" s="60" t="s">
        <v>7</v>
      </c>
      <c r="I13" s="60" t="s">
        <v>4</v>
      </c>
      <c r="J13" s="62" t="s">
        <v>1</v>
      </c>
      <c r="K13" s="64" t="s">
        <v>0</v>
      </c>
      <c r="L13" s="66" t="s">
        <v>5</v>
      </c>
      <c r="M13" s="66"/>
      <c r="N13" s="66"/>
      <c r="O13" s="66"/>
      <c r="P13" s="66"/>
      <c r="Q13" s="66" t="s">
        <v>12</v>
      </c>
      <c r="R13" s="66"/>
      <c r="S13" s="66"/>
      <c r="T13" s="66"/>
      <c r="U13" s="66"/>
      <c r="V13" s="66" t="s">
        <v>125</v>
      </c>
      <c r="W13" s="77" t="s">
        <v>0</v>
      </c>
      <c r="X13" s="67" t="s">
        <v>9</v>
      </c>
    </row>
    <row r="14" spans="1:24" s="10" customFormat="1" ht="12" customHeight="1" thickBot="1">
      <c r="A14" s="74"/>
      <c r="B14" s="61"/>
      <c r="C14" s="61"/>
      <c r="D14" s="61"/>
      <c r="E14" s="61"/>
      <c r="F14" s="61"/>
      <c r="G14" s="61"/>
      <c r="H14" s="61"/>
      <c r="I14" s="61"/>
      <c r="J14" s="63"/>
      <c r="K14" s="65"/>
      <c r="L14" s="37">
        <v>1</v>
      </c>
      <c r="M14" s="37">
        <v>2</v>
      </c>
      <c r="N14" s="37">
        <v>3</v>
      </c>
      <c r="O14" s="37">
        <v>4</v>
      </c>
      <c r="P14" s="37" t="s">
        <v>6</v>
      </c>
      <c r="Q14" s="37">
        <v>1</v>
      </c>
      <c r="R14" s="37">
        <v>2</v>
      </c>
      <c r="S14" s="37">
        <v>3</v>
      </c>
      <c r="T14" s="37">
        <v>4</v>
      </c>
      <c r="U14" s="37" t="s">
        <v>6</v>
      </c>
      <c r="V14" s="79"/>
      <c r="W14" s="78"/>
      <c r="X14" s="68"/>
    </row>
    <row r="15" spans="1:24" ht="12.75">
      <c r="A15" s="24"/>
      <c r="B15" s="24"/>
      <c r="C15" s="24"/>
      <c r="D15" s="24"/>
      <c r="E15" s="39" t="s">
        <v>129</v>
      </c>
      <c r="F15" s="39" t="s">
        <v>143</v>
      </c>
      <c r="G15" s="24"/>
      <c r="H15" s="40"/>
      <c r="I15" s="24"/>
      <c r="J15" s="41"/>
      <c r="K15" s="42"/>
      <c r="L15" s="24"/>
      <c r="M15" s="54"/>
      <c r="N15" s="55"/>
      <c r="O15" s="24"/>
      <c r="P15" s="39"/>
      <c r="Q15" s="3"/>
      <c r="R15" s="3"/>
      <c r="S15" s="22"/>
      <c r="T15" s="24"/>
      <c r="U15" s="39"/>
      <c r="V15" s="39"/>
      <c r="W15" s="42"/>
      <c r="X15" s="24"/>
    </row>
    <row r="16" spans="1:24" ht="12.75">
      <c r="A16" s="24"/>
      <c r="B16" s="24"/>
      <c r="C16" s="24"/>
      <c r="D16" s="24"/>
      <c r="E16" s="39"/>
      <c r="F16" s="39" t="s">
        <v>130</v>
      </c>
      <c r="G16" s="24"/>
      <c r="H16" s="40"/>
      <c r="I16" s="24"/>
      <c r="J16" s="41"/>
      <c r="K16" s="42"/>
      <c r="L16" s="24"/>
      <c r="M16" s="54"/>
      <c r="N16" s="55"/>
      <c r="O16" s="24"/>
      <c r="P16" s="39"/>
      <c r="Q16" s="3"/>
      <c r="R16" s="3"/>
      <c r="S16" s="22"/>
      <c r="T16" s="24"/>
      <c r="U16" s="39"/>
      <c r="V16" s="39"/>
      <c r="W16" s="42"/>
      <c r="X16" s="24"/>
    </row>
    <row r="17" spans="1:24" ht="12.75">
      <c r="A17" s="3">
        <v>1</v>
      </c>
      <c r="B17" s="3" t="s">
        <v>26</v>
      </c>
      <c r="C17" s="3" t="s">
        <v>29</v>
      </c>
      <c r="D17" s="3" t="s">
        <v>62</v>
      </c>
      <c r="E17" s="3" t="s">
        <v>113</v>
      </c>
      <c r="F17" s="3" t="s">
        <v>14</v>
      </c>
      <c r="G17" s="3" t="s">
        <v>14</v>
      </c>
      <c r="H17" s="1">
        <v>36636</v>
      </c>
      <c r="I17" s="3" t="s">
        <v>13</v>
      </c>
      <c r="J17" s="2">
        <v>61.9</v>
      </c>
      <c r="K17" s="23">
        <v>0.8101</v>
      </c>
      <c r="L17" s="51">
        <v>50</v>
      </c>
      <c r="M17" s="3">
        <v>50</v>
      </c>
      <c r="N17" s="51">
        <v>55</v>
      </c>
      <c r="O17" s="3"/>
      <c r="P17" s="22">
        <f>M17</f>
        <v>50</v>
      </c>
      <c r="Q17" s="51">
        <v>90</v>
      </c>
      <c r="R17" s="51">
        <v>90</v>
      </c>
      <c r="S17" s="3">
        <v>90</v>
      </c>
      <c r="T17" s="3"/>
      <c r="U17" s="22">
        <f>S17</f>
        <v>90</v>
      </c>
      <c r="V17" s="22">
        <f>U17+P17</f>
        <v>140</v>
      </c>
      <c r="W17" s="23">
        <f>V17*K17</f>
        <v>113.414</v>
      </c>
      <c r="X17" s="3"/>
    </row>
    <row r="18" spans="1:24" ht="12.75">
      <c r="A18" s="3" t="s">
        <v>124</v>
      </c>
      <c r="B18" s="3" t="s">
        <v>26</v>
      </c>
      <c r="C18" s="3" t="s">
        <v>29</v>
      </c>
      <c r="D18" s="3" t="s">
        <v>62</v>
      </c>
      <c r="E18" s="3" t="s">
        <v>112</v>
      </c>
      <c r="F18" s="3" t="s">
        <v>14</v>
      </c>
      <c r="G18" s="3" t="s">
        <v>14</v>
      </c>
      <c r="H18" s="1">
        <v>31901</v>
      </c>
      <c r="I18" s="3" t="s">
        <v>13</v>
      </c>
      <c r="J18" s="2">
        <v>50.6</v>
      </c>
      <c r="K18" s="23">
        <v>0.9872</v>
      </c>
      <c r="L18" s="51">
        <v>50</v>
      </c>
      <c r="M18" s="51">
        <v>50</v>
      </c>
      <c r="N18" s="51">
        <v>50</v>
      </c>
      <c r="O18" s="3"/>
      <c r="P18" s="22">
        <v>0</v>
      </c>
      <c r="Q18" s="51">
        <v>95</v>
      </c>
      <c r="R18" s="51">
        <v>0</v>
      </c>
      <c r="S18" s="51">
        <v>0</v>
      </c>
      <c r="T18" s="3"/>
      <c r="U18" s="22">
        <v>0</v>
      </c>
      <c r="V18" s="22">
        <f>U18+P18</f>
        <v>0</v>
      </c>
      <c r="W18" s="23">
        <f>V18*K18</f>
        <v>0</v>
      </c>
      <c r="X18" s="3"/>
    </row>
    <row r="19" spans="1:24" ht="12.75">
      <c r="A19" s="24"/>
      <c r="B19" s="24"/>
      <c r="C19" s="24"/>
      <c r="D19" s="24"/>
      <c r="E19" s="39" t="s">
        <v>129</v>
      </c>
      <c r="F19" s="39" t="s">
        <v>143</v>
      </c>
      <c r="G19" s="24"/>
      <c r="H19" s="40"/>
      <c r="I19" s="24"/>
      <c r="J19" s="41"/>
      <c r="K19" s="42"/>
      <c r="L19" s="24"/>
      <c r="M19" s="54"/>
      <c r="N19" s="55"/>
      <c r="O19" s="24"/>
      <c r="P19" s="39"/>
      <c r="Q19" s="3"/>
      <c r="R19" s="3"/>
      <c r="S19" s="22"/>
      <c r="T19" s="24"/>
      <c r="U19" s="39"/>
      <c r="V19" s="39"/>
      <c r="W19" s="42"/>
      <c r="X19" s="24"/>
    </row>
    <row r="20" spans="1:24" ht="12.75">
      <c r="A20" s="24"/>
      <c r="B20" s="24"/>
      <c r="C20" s="24"/>
      <c r="D20" s="24"/>
      <c r="E20" s="39"/>
      <c r="F20" s="39" t="s">
        <v>132</v>
      </c>
      <c r="G20" s="24"/>
      <c r="H20" s="40"/>
      <c r="I20" s="24"/>
      <c r="J20" s="41"/>
      <c r="K20" s="42"/>
      <c r="L20" s="24"/>
      <c r="M20" s="54"/>
      <c r="N20" s="55"/>
      <c r="O20" s="24"/>
      <c r="P20" s="39"/>
      <c r="Q20" s="3"/>
      <c r="R20" s="3"/>
      <c r="S20" s="22"/>
      <c r="T20" s="24"/>
      <c r="U20" s="39"/>
      <c r="V20" s="39"/>
      <c r="W20" s="42"/>
      <c r="X20" s="24"/>
    </row>
    <row r="21" spans="1:24" ht="12.75">
      <c r="A21" s="3">
        <v>1</v>
      </c>
      <c r="B21" s="3" t="s">
        <v>26</v>
      </c>
      <c r="C21" s="3" t="s">
        <v>29</v>
      </c>
      <c r="D21" s="3" t="s">
        <v>62</v>
      </c>
      <c r="E21" s="3" t="s">
        <v>114</v>
      </c>
      <c r="F21" s="3" t="s">
        <v>115</v>
      </c>
      <c r="G21" s="3" t="s">
        <v>115</v>
      </c>
      <c r="H21" s="1">
        <v>34738</v>
      </c>
      <c r="I21" s="3" t="s">
        <v>13</v>
      </c>
      <c r="J21" s="2">
        <v>68.35</v>
      </c>
      <c r="K21" s="23">
        <v>0.7183</v>
      </c>
      <c r="L21" s="3">
        <v>120</v>
      </c>
      <c r="M21" s="3">
        <v>127.5</v>
      </c>
      <c r="N21" s="3">
        <v>132.5</v>
      </c>
      <c r="O21" s="3"/>
      <c r="P21" s="22">
        <f>N21</f>
        <v>132.5</v>
      </c>
      <c r="Q21" s="3">
        <v>222.5</v>
      </c>
      <c r="R21" s="3">
        <v>230</v>
      </c>
      <c r="S21" s="55">
        <v>235</v>
      </c>
      <c r="T21" s="3"/>
      <c r="U21" s="22">
        <f>R21</f>
        <v>230</v>
      </c>
      <c r="V21" s="22">
        <f>U21+P21</f>
        <v>362.5</v>
      </c>
      <c r="W21" s="23">
        <f>V21*K21</f>
        <v>260.38375</v>
      </c>
      <c r="X21" s="3"/>
    </row>
    <row r="22" spans="1:24" ht="12.75">
      <c r="A22" s="3">
        <v>2</v>
      </c>
      <c r="B22" s="3" t="s">
        <v>26</v>
      </c>
      <c r="C22" s="3" t="s">
        <v>29</v>
      </c>
      <c r="D22" s="3" t="s">
        <v>62</v>
      </c>
      <c r="E22" s="3" t="s">
        <v>116</v>
      </c>
      <c r="F22" s="3" t="s">
        <v>115</v>
      </c>
      <c r="G22" s="3" t="s">
        <v>115</v>
      </c>
      <c r="H22" s="1">
        <v>34788</v>
      </c>
      <c r="I22" s="3" t="s">
        <v>13</v>
      </c>
      <c r="J22" s="2">
        <v>74.65</v>
      </c>
      <c r="K22" s="23">
        <v>0.6666</v>
      </c>
      <c r="L22" s="3">
        <v>107.5</v>
      </c>
      <c r="M22" s="51">
        <v>112.5</v>
      </c>
      <c r="N22" s="3">
        <v>112.5</v>
      </c>
      <c r="O22" s="3"/>
      <c r="P22" s="22">
        <f>N22</f>
        <v>112.5</v>
      </c>
      <c r="Q22" s="3">
        <v>185</v>
      </c>
      <c r="R22" s="3">
        <v>192.5</v>
      </c>
      <c r="S22" s="51">
        <v>200</v>
      </c>
      <c r="T22" s="3"/>
      <c r="U22" s="22">
        <f>R22</f>
        <v>192.5</v>
      </c>
      <c r="V22" s="22">
        <f>U22+P22</f>
        <v>305</v>
      </c>
      <c r="W22" s="23">
        <f>V22*K22</f>
        <v>203.313</v>
      </c>
      <c r="X22" s="3"/>
    </row>
    <row r="23" spans="1:24" ht="12.75">
      <c r="A23" s="3">
        <v>3</v>
      </c>
      <c r="B23" s="3" t="s">
        <v>26</v>
      </c>
      <c r="C23" s="3" t="s">
        <v>29</v>
      </c>
      <c r="D23" s="3" t="s">
        <v>62</v>
      </c>
      <c r="E23" s="3" t="s">
        <v>32</v>
      </c>
      <c r="F23" s="3" t="s">
        <v>33</v>
      </c>
      <c r="G23" s="3" t="s">
        <v>33</v>
      </c>
      <c r="H23" s="1">
        <v>33733</v>
      </c>
      <c r="I23" s="3" t="s">
        <v>13</v>
      </c>
      <c r="J23" s="2">
        <v>89.6</v>
      </c>
      <c r="K23" s="23">
        <v>0.5869</v>
      </c>
      <c r="L23" s="3">
        <v>117.5</v>
      </c>
      <c r="M23" s="51">
        <v>122.5</v>
      </c>
      <c r="N23" s="3">
        <v>122.5</v>
      </c>
      <c r="O23" s="3"/>
      <c r="P23" s="22">
        <f>N23</f>
        <v>122.5</v>
      </c>
      <c r="Q23" s="3">
        <v>210</v>
      </c>
      <c r="R23" s="3">
        <v>215</v>
      </c>
      <c r="S23" s="24">
        <v>217.5</v>
      </c>
      <c r="T23" s="3"/>
      <c r="U23" s="22">
        <f>S23</f>
        <v>217.5</v>
      </c>
      <c r="V23" s="22">
        <f>U23+P23</f>
        <v>340</v>
      </c>
      <c r="W23" s="23">
        <f>V23*K23</f>
        <v>199.546</v>
      </c>
      <c r="X23" s="3"/>
    </row>
    <row r="24" spans="1:24" ht="12.75">
      <c r="A24" s="3">
        <v>4</v>
      </c>
      <c r="B24" s="3" t="s">
        <v>26</v>
      </c>
      <c r="C24" s="3" t="s">
        <v>29</v>
      </c>
      <c r="D24" s="3" t="s">
        <v>62</v>
      </c>
      <c r="E24" s="3" t="s">
        <v>117</v>
      </c>
      <c r="F24" s="3" t="s">
        <v>14</v>
      </c>
      <c r="G24" s="3" t="s">
        <v>14</v>
      </c>
      <c r="H24" s="1">
        <v>36808</v>
      </c>
      <c r="I24" s="3" t="s">
        <v>13</v>
      </c>
      <c r="J24" s="2">
        <v>69.6</v>
      </c>
      <c r="K24" s="23">
        <v>0.7066</v>
      </c>
      <c r="L24" s="3">
        <v>65</v>
      </c>
      <c r="M24" s="51">
        <v>75</v>
      </c>
      <c r="N24" s="51">
        <v>75</v>
      </c>
      <c r="O24" s="3"/>
      <c r="P24" s="22">
        <f>L24</f>
        <v>65</v>
      </c>
      <c r="Q24" s="3">
        <v>120</v>
      </c>
      <c r="R24" s="3">
        <v>130</v>
      </c>
      <c r="S24" s="3">
        <v>140</v>
      </c>
      <c r="T24" s="3"/>
      <c r="U24" s="22">
        <f>S24</f>
        <v>140</v>
      </c>
      <c r="V24" s="22">
        <f>U24+P24</f>
        <v>205</v>
      </c>
      <c r="W24" s="23">
        <f>V24*K24</f>
        <v>144.853</v>
      </c>
      <c r="X24" s="3"/>
    </row>
  </sheetData>
  <sheetProtection/>
  <mergeCells count="32">
    <mergeCell ref="X13:X14"/>
    <mergeCell ref="F13:F14"/>
    <mergeCell ref="G13:G14"/>
    <mergeCell ref="H13:H14"/>
    <mergeCell ref="I13:I14"/>
    <mergeCell ref="J13:J14"/>
    <mergeCell ref="K13:K14"/>
    <mergeCell ref="X4:X5"/>
    <mergeCell ref="W4:W5"/>
    <mergeCell ref="V4:V5"/>
    <mergeCell ref="L4:P4"/>
    <mergeCell ref="Q4:U4"/>
    <mergeCell ref="L13:P13"/>
    <mergeCell ref="Q13:U13"/>
    <mergeCell ref="V13:V14"/>
    <mergeCell ref="W13:W14"/>
    <mergeCell ref="A13:A14"/>
    <mergeCell ref="B13:B14"/>
    <mergeCell ref="C13:C14"/>
    <mergeCell ref="D13:D14"/>
    <mergeCell ref="E13:E14"/>
    <mergeCell ref="G4:G5"/>
    <mergeCell ref="H4:H5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1"/>
  <sheetViews>
    <sheetView zoomScale="85" zoomScaleNormal="85" zoomScalePageLayoutView="0" workbookViewId="0" topLeftCell="A1">
      <selection activeCell="A21" sqref="A21:IV21"/>
    </sheetView>
  </sheetViews>
  <sheetFormatPr defaultColWidth="9.00390625" defaultRowHeight="12.75"/>
  <cols>
    <col min="1" max="1" width="6.00390625" style="8" bestFit="1" customWidth="1"/>
    <col min="2" max="2" width="5.125" style="8" bestFit="1" customWidth="1"/>
    <col min="3" max="3" width="16.25390625" style="8" customWidth="1"/>
    <col min="4" max="4" width="5.875" style="8" bestFit="1" customWidth="1"/>
    <col min="5" max="5" width="26.625" style="8" customWidth="1"/>
    <col min="6" max="6" width="27.875" style="8" bestFit="1" customWidth="1"/>
    <col min="7" max="7" width="14.375" style="8" bestFit="1" customWidth="1"/>
    <col min="8" max="8" width="13.25390625" style="8" bestFit="1" customWidth="1"/>
    <col min="9" max="9" width="17.375" style="8" customWidth="1"/>
    <col min="10" max="10" width="7.625" style="9" bestFit="1" customWidth="1"/>
    <col min="11" max="11" width="7.625" style="19" bestFit="1" customWidth="1"/>
    <col min="12" max="14" width="5.875" style="8" bestFit="1" customWidth="1"/>
    <col min="15" max="15" width="1.875" style="8" bestFit="1" customWidth="1"/>
    <col min="16" max="16" width="6.625" style="8" bestFit="1" customWidth="1"/>
    <col min="17" max="17" width="1.12109375" style="19" customWidth="1"/>
    <col min="18" max="20" width="5.875" style="8" bestFit="1" customWidth="1"/>
    <col min="21" max="21" width="2.875" style="8" bestFit="1" customWidth="1"/>
    <col min="22" max="22" width="6.625" style="11" bestFit="1" customWidth="1"/>
    <col min="23" max="23" width="0.875" style="19" customWidth="1"/>
    <col min="24" max="24" width="7.375" style="11" customWidth="1"/>
    <col min="25" max="25" width="8.75390625" style="19" bestFit="1" customWidth="1"/>
    <col min="26" max="26" width="11.875" style="8" customWidth="1"/>
    <col min="27" max="16384" width="9.125" style="8" customWidth="1"/>
  </cols>
  <sheetData>
    <row r="1" spans="6:32" ht="20.25">
      <c r="F1" s="5" t="s">
        <v>122</v>
      </c>
      <c r="M1" s="4"/>
      <c r="N1" s="4"/>
      <c r="P1" s="11"/>
      <c r="AC1" s="11"/>
      <c r="AD1" s="19"/>
      <c r="AE1" s="11"/>
      <c r="AF1" s="19"/>
    </row>
    <row r="2" spans="6:22" ht="20.25">
      <c r="F2" s="5" t="s">
        <v>152</v>
      </c>
      <c r="G2" s="5"/>
      <c r="H2" s="7"/>
      <c r="J2" s="6"/>
      <c r="K2" s="18"/>
      <c r="L2" s="35"/>
      <c r="M2" s="5"/>
      <c r="N2" s="5"/>
      <c r="O2" s="5"/>
      <c r="P2" s="15"/>
      <c r="R2" s="5"/>
      <c r="S2" s="5"/>
      <c r="T2" s="5"/>
      <c r="U2" s="5"/>
      <c r="V2" s="52"/>
    </row>
    <row r="3" spans="5:25" s="16" customFormat="1" ht="12" thickBot="1">
      <c r="E3" s="34"/>
      <c r="F3" s="12"/>
      <c r="G3" s="12"/>
      <c r="H3" s="12"/>
      <c r="I3" s="12"/>
      <c r="J3" s="14"/>
      <c r="K3" s="20"/>
      <c r="L3" s="34"/>
      <c r="M3" s="12"/>
      <c r="N3" s="12"/>
      <c r="O3" s="12"/>
      <c r="P3" s="17"/>
      <c r="Q3" s="21"/>
      <c r="R3" s="12"/>
      <c r="S3" s="12"/>
      <c r="T3" s="12"/>
      <c r="U3" s="12"/>
      <c r="V3" s="53"/>
      <c r="W3" s="21"/>
      <c r="X3" s="10"/>
      <c r="Y3" s="21"/>
    </row>
    <row r="4" spans="1:26" s="11" customFormat="1" ht="12.75" customHeight="1">
      <c r="A4" s="60" t="s">
        <v>8</v>
      </c>
      <c r="B4" s="69" t="s">
        <v>28</v>
      </c>
      <c r="C4" s="69" t="s">
        <v>27</v>
      </c>
      <c r="D4" s="60" t="s">
        <v>2</v>
      </c>
      <c r="E4" s="60" t="s">
        <v>3</v>
      </c>
      <c r="F4" s="60" t="s">
        <v>10</v>
      </c>
      <c r="G4" s="60" t="s">
        <v>22</v>
      </c>
      <c r="H4" s="60" t="s">
        <v>7</v>
      </c>
      <c r="I4" s="60" t="s">
        <v>4</v>
      </c>
      <c r="J4" s="62" t="s">
        <v>1</v>
      </c>
      <c r="K4" s="64" t="s">
        <v>0</v>
      </c>
      <c r="L4" s="66" t="s">
        <v>20</v>
      </c>
      <c r="M4" s="66"/>
      <c r="N4" s="66"/>
      <c r="O4" s="66"/>
      <c r="P4" s="66"/>
      <c r="Q4" s="66"/>
      <c r="R4" s="66" t="s">
        <v>21</v>
      </c>
      <c r="S4" s="66"/>
      <c r="T4" s="66"/>
      <c r="U4" s="66"/>
      <c r="V4" s="66"/>
      <c r="W4" s="66"/>
      <c r="X4" s="66" t="s">
        <v>11</v>
      </c>
      <c r="Y4" s="66"/>
      <c r="Z4" s="67" t="s">
        <v>9</v>
      </c>
    </row>
    <row r="5" spans="1:26" s="10" customFormat="1" ht="12" customHeight="1" thickBot="1">
      <c r="A5" s="61"/>
      <c r="B5" s="70"/>
      <c r="C5" s="70"/>
      <c r="D5" s="61"/>
      <c r="E5" s="61"/>
      <c r="F5" s="61"/>
      <c r="G5" s="61"/>
      <c r="H5" s="61"/>
      <c r="I5" s="61"/>
      <c r="J5" s="63"/>
      <c r="K5" s="65"/>
      <c r="L5" s="37">
        <v>1</v>
      </c>
      <c r="M5" s="37">
        <v>2</v>
      </c>
      <c r="N5" s="37">
        <v>3</v>
      </c>
      <c r="O5" s="37">
        <v>4</v>
      </c>
      <c r="P5" s="37" t="s">
        <v>6</v>
      </c>
      <c r="Q5" s="38" t="s">
        <v>0</v>
      </c>
      <c r="R5" s="37">
        <v>1</v>
      </c>
      <c r="S5" s="37">
        <v>2</v>
      </c>
      <c r="T5" s="37">
        <v>3</v>
      </c>
      <c r="U5" s="37">
        <v>4</v>
      </c>
      <c r="V5" s="37" t="s">
        <v>6</v>
      </c>
      <c r="W5" s="38" t="s">
        <v>0</v>
      </c>
      <c r="X5" s="37" t="s">
        <v>40</v>
      </c>
      <c r="Y5" s="38" t="s">
        <v>0</v>
      </c>
      <c r="Z5" s="68"/>
    </row>
    <row r="6" spans="1:26" s="33" customFormat="1" ht="15">
      <c r="A6" s="43"/>
      <c r="B6" s="43"/>
      <c r="C6" s="43"/>
      <c r="D6" s="26"/>
      <c r="E6" s="44" t="s">
        <v>129</v>
      </c>
      <c r="F6" s="44" t="s">
        <v>150</v>
      </c>
      <c r="G6" s="43"/>
      <c r="H6" s="45"/>
      <c r="I6" s="43"/>
      <c r="J6" s="46"/>
      <c r="K6" s="47"/>
      <c r="L6" s="43"/>
      <c r="M6" s="48"/>
      <c r="N6" s="48"/>
      <c r="O6" s="43"/>
      <c r="P6" s="43"/>
      <c r="Q6" s="47"/>
      <c r="R6" s="49"/>
      <c r="S6" s="50"/>
      <c r="T6" s="50"/>
      <c r="U6" s="43"/>
      <c r="V6" s="44"/>
      <c r="W6" s="47"/>
      <c r="X6" s="44"/>
      <c r="Y6" s="47"/>
      <c r="Z6" s="43"/>
    </row>
    <row r="7" spans="1:26" s="33" customFormat="1" ht="15">
      <c r="A7" s="43"/>
      <c r="B7" s="43"/>
      <c r="C7" s="43"/>
      <c r="D7" s="26"/>
      <c r="E7" s="44"/>
      <c r="F7" s="44" t="s">
        <v>130</v>
      </c>
      <c r="G7" s="43"/>
      <c r="H7" s="45"/>
      <c r="I7" s="43"/>
      <c r="J7" s="46"/>
      <c r="K7" s="47"/>
      <c r="L7" s="43"/>
      <c r="M7" s="48"/>
      <c r="N7" s="48"/>
      <c r="O7" s="43"/>
      <c r="P7" s="43"/>
      <c r="Q7" s="47"/>
      <c r="R7" s="49"/>
      <c r="S7" s="50"/>
      <c r="T7" s="50"/>
      <c r="U7" s="43"/>
      <c r="V7" s="44"/>
      <c r="W7" s="47"/>
      <c r="X7" s="44"/>
      <c r="Y7" s="47"/>
      <c r="Z7" s="43"/>
    </row>
    <row r="8" spans="1:26" s="33" customFormat="1" ht="15">
      <c r="A8" s="43">
        <v>1</v>
      </c>
      <c r="B8" s="26" t="s">
        <v>26</v>
      </c>
      <c r="C8" s="26" t="s">
        <v>29</v>
      </c>
      <c r="D8" s="26" t="s">
        <v>62</v>
      </c>
      <c r="E8" s="26" t="s">
        <v>63</v>
      </c>
      <c r="F8" s="26" t="s">
        <v>14</v>
      </c>
      <c r="G8" s="26" t="s">
        <v>64</v>
      </c>
      <c r="H8" s="27">
        <v>37712</v>
      </c>
      <c r="I8" s="26" t="s">
        <v>13</v>
      </c>
      <c r="J8" s="28">
        <v>45.7</v>
      </c>
      <c r="K8" s="47">
        <v>1.0732</v>
      </c>
      <c r="L8" s="43">
        <v>20</v>
      </c>
      <c r="M8" s="43">
        <v>22.5</v>
      </c>
      <c r="N8" s="48">
        <v>25</v>
      </c>
      <c r="O8" s="43"/>
      <c r="P8" s="44">
        <f>M8</f>
        <v>22.5</v>
      </c>
      <c r="Q8" s="47">
        <f>P8*K8</f>
        <v>24.147</v>
      </c>
      <c r="R8" s="49">
        <v>10</v>
      </c>
      <c r="S8" s="49">
        <v>15</v>
      </c>
      <c r="T8" s="48">
        <v>20</v>
      </c>
      <c r="U8" s="43"/>
      <c r="V8" s="44">
        <f>S8</f>
        <v>15</v>
      </c>
      <c r="W8" s="47">
        <f>V8*K8</f>
        <v>16.098</v>
      </c>
      <c r="X8" s="44">
        <f>V8+P8</f>
        <v>37.5</v>
      </c>
      <c r="Y8" s="47">
        <f>X8*K8</f>
        <v>40.245</v>
      </c>
      <c r="Z8" s="43"/>
    </row>
    <row r="9" spans="1:26" s="33" customFormat="1" ht="15">
      <c r="A9" s="43"/>
      <c r="B9" s="43"/>
      <c r="C9" s="43"/>
      <c r="D9" s="26"/>
      <c r="E9" s="44" t="s">
        <v>129</v>
      </c>
      <c r="F9" s="44" t="s">
        <v>151</v>
      </c>
      <c r="G9" s="43"/>
      <c r="H9" s="45"/>
      <c r="I9" s="43"/>
      <c r="J9" s="46"/>
      <c r="K9" s="47"/>
      <c r="L9" s="43"/>
      <c r="M9" s="48"/>
      <c r="N9" s="48"/>
      <c r="O9" s="43"/>
      <c r="P9" s="43"/>
      <c r="Q9" s="47"/>
      <c r="R9" s="49"/>
      <c r="S9" s="49"/>
      <c r="T9" s="49"/>
      <c r="U9" s="43"/>
      <c r="V9" s="44"/>
      <c r="W9" s="47"/>
      <c r="X9" s="44"/>
      <c r="Y9" s="47"/>
      <c r="Z9" s="43"/>
    </row>
    <row r="10" spans="1:26" s="33" customFormat="1" ht="15">
      <c r="A10" s="43"/>
      <c r="B10" s="43"/>
      <c r="C10" s="43"/>
      <c r="D10" s="26"/>
      <c r="E10" s="44"/>
      <c r="F10" s="44" t="s">
        <v>132</v>
      </c>
      <c r="G10" s="43"/>
      <c r="H10" s="45"/>
      <c r="I10" s="43"/>
      <c r="J10" s="46"/>
      <c r="K10" s="47"/>
      <c r="L10" s="43"/>
      <c r="M10" s="48"/>
      <c r="N10" s="48"/>
      <c r="O10" s="43"/>
      <c r="P10" s="43"/>
      <c r="Q10" s="47"/>
      <c r="R10" s="49"/>
      <c r="S10" s="49"/>
      <c r="T10" s="49"/>
      <c r="U10" s="43"/>
      <c r="V10" s="44"/>
      <c r="W10" s="47"/>
      <c r="X10" s="44"/>
      <c r="Y10" s="47"/>
      <c r="Z10" s="43"/>
    </row>
    <row r="11" spans="1:26" s="33" customFormat="1" ht="15">
      <c r="A11" s="43">
        <v>1</v>
      </c>
      <c r="B11" s="43" t="s">
        <v>26</v>
      </c>
      <c r="C11" s="43" t="s">
        <v>29</v>
      </c>
      <c r="D11" s="26" t="s">
        <v>62</v>
      </c>
      <c r="E11" s="43" t="s">
        <v>100</v>
      </c>
      <c r="F11" s="43" t="s">
        <v>81</v>
      </c>
      <c r="G11" s="43" t="s">
        <v>81</v>
      </c>
      <c r="H11" s="45">
        <v>26847</v>
      </c>
      <c r="I11" s="43" t="s">
        <v>13</v>
      </c>
      <c r="J11" s="46">
        <v>97.75</v>
      </c>
      <c r="K11" s="47">
        <v>0.5597</v>
      </c>
      <c r="L11" s="43"/>
      <c r="M11" s="48"/>
      <c r="N11" s="48"/>
      <c r="O11" s="43"/>
      <c r="P11" s="44"/>
      <c r="Q11" s="47">
        <f>P11*K11</f>
        <v>0</v>
      </c>
      <c r="R11" s="48">
        <v>65</v>
      </c>
      <c r="S11" s="49">
        <v>65</v>
      </c>
      <c r="T11" s="48">
        <v>67.5</v>
      </c>
      <c r="U11" s="43"/>
      <c r="V11" s="44">
        <f>S11</f>
        <v>65</v>
      </c>
      <c r="W11" s="47">
        <f>V11*K11</f>
        <v>36.3805</v>
      </c>
      <c r="X11" s="44">
        <f>V11+P11</f>
        <v>65</v>
      </c>
      <c r="Y11" s="47">
        <f>X11*K11</f>
        <v>36.3805</v>
      </c>
      <c r="Z11" s="43"/>
    </row>
    <row r="12" spans="1:26" s="33" customFormat="1" ht="15">
      <c r="A12" s="43">
        <v>2</v>
      </c>
      <c r="B12" s="43" t="s">
        <v>26</v>
      </c>
      <c r="C12" s="43" t="s">
        <v>29</v>
      </c>
      <c r="D12" s="26" t="s">
        <v>62</v>
      </c>
      <c r="E12" s="43" t="s">
        <v>101</v>
      </c>
      <c r="F12" s="43" t="s">
        <v>37</v>
      </c>
      <c r="G12" s="43" t="s">
        <v>37</v>
      </c>
      <c r="H12" s="45">
        <v>26257</v>
      </c>
      <c r="I12" s="43" t="s">
        <v>13</v>
      </c>
      <c r="J12" s="46">
        <v>109.8</v>
      </c>
      <c r="K12" s="47">
        <v>0.5367</v>
      </c>
      <c r="L12" s="43"/>
      <c r="M12" s="48"/>
      <c r="N12" s="48"/>
      <c r="O12" s="43"/>
      <c r="P12" s="43"/>
      <c r="Q12" s="47">
        <f>P12*K12</f>
        <v>0</v>
      </c>
      <c r="R12" s="49">
        <v>62.5</v>
      </c>
      <c r="S12" s="49">
        <v>67.5</v>
      </c>
      <c r="T12" s="48">
        <v>72.5</v>
      </c>
      <c r="U12" s="43"/>
      <c r="V12" s="44">
        <f>S12</f>
        <v>67.5</v>
      </c>
      <c r="W12" s="47">
        <f>V12*K12</f>
        <v>36.22725</v>
      </c>
      <c r="X12" s="44">
        <f>V12+P12</f>
        <v>67.5</v>
      </c>
      <c r="Y12" s="47">
        <f>X12*K12</f>
        <v>36.22725</v>
      </c>
      <c r="Z12" s="43"/>
    </row>
    <row r="13" spans="1:26" s="33" customFormat="1" ht="15">
      <c r="A13" s="43">
        <v>3</v>
      </c>
      <c r="B13" s="26" t="s">
        <v>26</v>
      </c>
      <c r="C13" s="26" t="s">
        <v>29</v>
      </c>
      <c r="D13" s="26" t="s">
        <v>62</v>
      </c>
      <c r="E13" s="43" t="s">
        <v>154</v>
      </c>
      <c r="F13" s="43" t="s">
        <v>14</v>
      </c>
      <c r="G13" s="43" t="s">
        <v>14</v>
      </c>
      <c r="H13" s="45">
        <v>36129</v>
      </c>
      <c r="I13" s="43" t="s">
        <v>13</v>
      </c>
      <c r="J13" s="46">
        <v>80</v>
      </c>
      <c r="K13" s="47">
        <v>0.6329</v>
      </c>
      <c r="L13" s="43"/>
      <c r="M13" s="48"/>
      <c r="N13" s="48"/>
      <c r="O13" s="43"/>
      <c r="P13" s="43"/>
      <c r="Q13" s="47">
        <f>P13*K13</f>
        <v>0</v>
      </c>
      <c r="R13" s="49">
        <v>50</v>
      </c>
      <c r="S13" s="49">
        <v>52.5</v>
      </c>
      <c r="T13" s="49">
        <v>55</v>
      </c>
      <c r="U13" s="43"/>
      <c r="V13" s="44">
        <f>T13</f>
        <v>55</v>
      </c>
      <c r="W13" s="47">
        <f>V13*K13</f>
        <v>34.8095</v>
      </c>
      <c r="X13" s="44">
        <f>V13+P13</f>
        <v>55</v>
      </c>
      <c r="Y13" s="47">
        <f>X13*K13</f>
        <v>34.8095</v>
      </c>
      <c r="Z13" s="43"/>
    </row>
    <row r="14" spans="1:26" s="33" customFormat="1" ht="15">
      <c r="A14" s="43">
        <v>4</v>
      </c>
      <c r="B14" s="26" t="s">
        <v>26</v>
      </c>
      <c r="C14" s="26" t="s">
        <v>29</v>
      </c>
      <c r="D14" s="26" t="s">
        <v>62</v>
      </c>
      <c r="E14" s="43" t="s">
        <v>102</v>
      </c>
      <c r="F14" s="43" t="s">
        <v>14</v>
      </c>
      <c r="G14" s="43" t="s">
        <v>14</v>
      </c>
      <c r="H14" s="45">
        <v>35145</v>
      </c>
      <c r="I14" s="43" t="s">
        <v>13</v>
      </c>
      <c r="J14" s="46">
        <v>88.5</v>
      </c>
      <c r="K14" s="47">
        <v>0.5914</v>
      </c>
      <c r="L14" s="48"/>
      <c r="M14" s="43"/>
      <c r="N14" s="43"/>
      <c r="O14" s="43"/>
      <c r="P14" s="43"/>
      <c r="Q14" s="47">
        <f>P14*K14</f>
        <v>0</v>
      </c>
      <c r="R14" s="49">
        <v>52.5</v>
      </c>
      <c r="S14" s="48">
        <v>57.5</v>
      </c>
      <c r="T14" s="48">
        <v>57.5</v>
      </c>
      <c r="U14" s="43"/>
      <c r="V14" s="44">
        <f>R14</f>
        <v>52.5</v>
      </c>
      <c r="W14" s="47">
        <f>V14*K14</f>
        <v>31.0485</v>
      </c>
      <c r="X14" s="44">
        <f>V14+P14</f>
        <v>52.5</v>
      </c>
      <c r="Y14" s="47">
        <f>X14*K14</f>
        <v>31.0485</v>
      </c>
      <c r="Z14" s="43"/>
    </row>
    <row r="15" spans="1:26" s="33" customFormat="1" ht="15">
      <c r="A15" s="26">
        <v>5</v>
      </c>
      <c r="B15" s="26" t="s">
        <v>26</v>
      </c>
      <c r="C15" s="26" t="s">
        <v>29</v>
      </c>
      <c r="D15" s="26" t="s">
        <v>62</v>
      </c>
      <c r="E15" s="26" t="s">
        <v>94</v>
      </c>
      <c r="F15" s="26" t="s">
        <v>14</v>
      </c>
      <c r="G15" s="26" t="s">
        <v>14</v>
      </c>
      <c r="H15" s="27">
        <v>29541</v>
      </c>
      <c r="I15" s="26" t="s">
        <v>13</v>
      </c>
      <c r="J15" s="28">
        <v>99.25</v>
      </c>
      <c r="K15" s="29">
        <v>0.5558</v>
      </c>
      <c r="L15" s="26"/>
      <c r="M15" s="30"/>
      <c r="N15" s="30"/>
      <c r="O15" s="26"/>
      <c r="P15" s="26"/>
      <c r="Q15" s="47">
        <f>P15*K15</f>
        <v>0</v>
      </c>
      <c r="R15" s="49">
        <v>50</v>
      </c>
      <c r="S15" s="48">
        <v>57.5</v>
      </c>
      <c r="T15" s="48">
        <v>57.5</v>
      </c>
      <c r="U15" s="26"/>
      <c r="V15" s="31">
        <f>R15</f>
        <v>50</v>
      </c>
      <c r="W15" s="47">
        <f>V15*K15</f>
        <v>27.79</v>
      </c>
      <c r="X15" s="44">
        <f>V15+P15</f>
        <v>50</v>
      </c>
      <c r="Y15" s="47">
        <f>X15*K15</f>
        <v>27.79</v>
      </c>
      <c r="Z15" s="26"/>
    </row>
    <row r="16" spans="1:26" s="33" customFormat="1" ht="15.75" thickBot="1">
      <c r="A16" s="26"/>
      <c r="B16" s="26"/>
      <c r="C16" s="26"/>
      <c r="D16" s="26"/>
      <c r="E16" s="26"/>
      <c r="F16" s="26"/>
      <c r="G16" s="26"/>
      <c r="H16" s="27"/>
      <c r="I16" s="26"/>
      <c r="J16" s="28"/>
      <c r="K16" s="29"/>
      <c r="L16" s="26"/>
      <c r="M16" s="26"/>
      <c r="N16" s="26"/>
      <c r="O16" s="26"/>
      <c r="P16" s="26"/>
      <c r="Q16" s="47"/>
      <c r="R16" s="26"/>
      <c r="S16" s="32"/>
      <c r="T16" s="32"/>
      <c r="U16" s="26"/>
      <c r="V16" s="31"/>
      <c r="W16" s="47"/>
      <c r="X16" s="44"/>
      <c r="Y16" s="47"/>
      <c r="Z16" s="26"/>
    </row>
    <row r="17" spans="1:26" s="59" customFormat="1" ht="15">
      <c r="A17" s="60" t="s">
        <v>8</v>
      </c>
      <c r="B17" s="69" t="s">
        <v>28</v>
      </c>
      <c r="C17" s="69" t="s">
        <v>27</v>
      </c>
      <c r="D17" s="60" t="s">
        <v>2</v>
      </c>
      <c r="E17" s="60" t="s">
        <v>3</v>
      </c>
      <c r="F17" s="60" t="s">
        <v>10</v>
      </c>
      <c r="G17" s="60" t="s">
        <v>22</v>
      </c>
      <c r="H17" s="60" t="s">
        <v>7</v>
      </c>
      <c r="I17" s="60" t="s">
        <v>4</v>
      </c>
      <c r="J17" s="62" t="s">
        <v>1</v>
      </c>
      <c r="K17" s="64" t="s">
        <v>0</v>
      </c>
      <c r="L17" s="80" t="s">
        <v>41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2"/>
      <c r="Z17" s="67" t="s">
        <v>9</v>
      </c>
    </row>
    <row r="18" spans="1:26" s="59" customFormat="1" ht="15.75" thickBot="1">
      <c r="A18" s="61"/>
      <c r="B18" s="70"/>
      <c r="C18" s="70"/>
      <c r="D18" s="61"/>
      <c r="E18" s="61"/>
      <c r="F18" s="61"/>
      <c r="G18" s="61"/>
      <c r="H18" s="61"/>
      <c r="I18" s="61"/>
      <c r="J18" s="63"/>
      <c r="K18" s="65"/>
      <c r="L18" s="37">
        <v>1</v>
      </c>
      <c r="M18" s="37">
        <v>2</v>
      </c>
      <c r="N18" s="37">
        <v>3</v>
      </c>
      <c r="O18" s="37">
        <v>4</v>
      </c>
      <c r="P18" s="37">
        <v>5</v>
      </c>
      <c r="Q18" s="37">
        <v>6</v>
      </c>
      <c r="R18" s="37">
        <v>7</v>
      </c>
      <c r="S18" s="37">
        <v>8</v>
      </c>
      <c r="T18" s="37">
        <v>9</v>
      </c>
      <c r="U18" s="37">
        <v>10</v>
      </c>
      <c r="V18" s="37">
        <v>11</v>
      </c>
      <c r="W18" s="37">
        <v>12</v>
      </c>
      <c r="X18" s="37" t="s">
        <v>40</v>
      </c>
      <c r="Y18" s="38" t="s">
        <v>0</v>
      </c>
      <c r="Z18" s="68"/>
    </row>
    <row r="19" spans="1:26" s="33" customFormat="1" ht="15">
      <c r="A19" s="26"/>
      <c r="B19" s="26"/>
      <c r="C19" s="26"/>
      <c r="D19" s="26"/>
      <c r="E19" s="31" t="s">
        <v>155</v>
      </c>
      <c r="F19" s="31"/>
      <c r="G19" s="26"/>
      <c r="H19" s="27"/>
      <c r="I19" s="26"/>
      <c r="J19" s="28"/>
      <c r="K19" s="29"/>
      <c r="L19" s="26"/>
      <c r="M19" s="26"/>
      <c r="N19" s="30"/>
      <c r="O19" s="26"/>
      <c r="P19" s="31"/>
      <c r="Q19" s="29"/>
      <c r="R19" s="26"/>
      <c r="S19" s="26"/>
      <c r="T19" s="26"/>
      <c r="U19" s="26"/>
      <c r="V19" s="31"/>
      <c r="W19" s="29"/>
      <c r="X19" s="31"/>
      <c r="Y19" s="29"/>
      <c r="Z19" s="26"/>
    </row>
    <row r="20" spans="1:26" s="33" customFormat="1" ht="15">
      <c r="A20" s="26">
        <v>1</v>
      </c>
      <c r="B20" s="26"/>
      <c r="C20" s="26" t="s">
        <v>42</v>
      </c>
      <c r="D20" s="26" t="s">
        <v>62</v>
      </c>
      <c r="E20" s="26" t="s">
        <v>99</v>
      </c>
      <c r="F20" s="26" t="s">
        <v>35</v>
      </c>
      <c r="G20" s="26" t="s">
        <v>35</v>
      </c>
      <c r="H20" s="27">
        <v>28816</v>
      </c>
      <c r="I20" s="26" t="s">
        <v>13</v>
      </c>
      <c r="J20" s="28">
        <v>122.45</v>
      </c>
      <c r="K20" s="29"/>
      <c r="L20" s="26">
        <v>87.5</v>
      </c>
      <c r="M20" s="26">
        <v>92.5</v>
      </c>
      <c r="N20" s="48">
        <v>95</v>
      </c>
      <c r="O20" s="26"/>
      <c r="P20" s="31"/>
      <c r="Q20" s="29"/>
      <c r="R20" s="26"/>
      <c r="S20" s="26"/>
      <c r="T20" s="26"/>
      <c r="U20" s="26"/>
      <c r="V20" s="31"/>
      <c r="W20" s="29"/>
      <c r="X20" s="31">
        <f>M20</f>
        <v>92.5</v>
      </c>
      <c r="Y20" s="29"/>
      <c r="Z20" s="26"/>
    </row>
    <row r="21" spans="1:26" s="33" customFormat="1" ht="15">
      <c r="A21" s="26">
        <v>1</v>
      </c>
      <c r="B21" s="26"/>
      <c r="C21" s="26" t="s">
        <v>43</v>
      </c>
      <c r="D21" s="26" t="s">
        <v>62</v>
      </c>
      <c r="E21" s="26" t="s">
        <v>99</v>
      </c>
      <c r="F21" s="26" t="s">
        <v>35</v>
      </c>
      <c r="G21" s="26" t="s">
        <v>35</v>
      </c>
      <c r="H21" s="27">
        <v>28816</v>
      </c>
      <c r="I21" s="26" t="s">
        <v>13</v>
      </c>
      <c r="J21" s="28">
        <v>122.45</v>
      </c>
      <c r="K21" s="29"/>
      <c r="L21" s="26">
        <v>180</v>
      </c>
      <c r="M21" s="26">
        <v>190</v>
      </c>
      <c r="N21" s="48">
        <v>200</v>
      </c>
      <c r="O21" s="26"/>
      <c r="P21" s="31"/>
      <c r="Q21" s="29"/>
      <c r="R21" s="26"/>
      <c r="S21" s="26"/>
      <c r="T21" s="26"/>
      <c r="U21" s="26"/>
      <c r="V21" s="31"/>
      <c r="W21" s="29"/>
      <c r="X21" s="31">
        <f>M21</f>
        <v>190</v>
      </c>
      <c r="Y21" s="29"/>
      <c r="Z21" s="26"/>
    </row>
  </sheetData>
  <sheetProtection/>
  <mergeCells count="28">
    <mergeCell ref="H17:H18"/>
    <mergeCell ref="I17:I18"/>
    <mergeCell ref="A4:A5"/>
    <mergeCell ref="B4:B5"/>
    <mergeCell ref="D4:D5"/>
    <mergeCell ref="E4:E5"/>
    <mergeCell ref="C4:C5"/>
    <mergeCell ref="G4:G5"/>
    <mergeCell ref="Z17:Z18"/>
    <mergeCell ref="K4:K5"/>
    <mergeCell ref="H4:H5"/>
    <mergeCell ref="I4:I5"/>
    <mergeCell ref="J4:J5"/>
    <mergeCell ref="C17:C18"/>
    <mergeCell ref="L4:Q4"/>
    <mergeCell ref="R4:W4"/>
    <mergeCell ref="F17:F18"/>
    <mergeCell ref="G17:G18"/>
    <mergeCell ref="J17:J18"/>
    <mergeCell ref="K17:K18"/>
    <mergeCell ref="X4:Y4"/>
    <mergeCell ref="Z4:Z5"/>
    <mergeCell ref="F4:F5"/>
    <mergeCell ref="A17:A18"/>
    <mergeCell ref="B17:B18"/>
    <mergeCell ref="D17:D18"/>
    <mergeCell ref="E17:E18"/>
    <mergeCell ref="L17:Y17"/>
  </mergeCells>
  <printOptions/>
  <pageMargins left="0.75" right="0.75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cp:lastPrinted>2016-10-02T18:10:44Z</cp:lastPrinted>
  <dcterms:created xsi:type="dcterms:W3CDTF">2010-12-17T08:17:08Z</dcterms:created>
  <dcterms:modified xsi:type="dcterms:W3CDTF">2019-07-01T10:30:39Z</dcterms:modified>
  <cp:category/>
  <cp:version/>
  <cp:contentType/>
  <cp:contentStatus/>
</cp:coreProperties>
</file>